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codeName="ThisWorkbook" checkCompatibility="1"/>
  <mc:AlternateContent xmlns:mc="http://schemas.openxmlformats.org/markup-compatibility/2006">
    <mc:Choice Requires="x15">
      <x15ac:absPath xmlns:x15ac="http://schemas.microsoft.com/office/spreadsheetml/2010/11/ac" url="https://thebrandmarquee.sharepoint.com/sites/TBM/Shared Documents/The Brand Marquee/25_OCIMF/4019 - OCIMF - OCIMF New Website/05_Resources/Web Flow/01_Extracted_Content_New/02_Publications/05_Tools/"/>
    </mc:Choice>
  </mc:AlternateContent>
  <xr:revisionPtr revIDLastSave="0" documentId="8_{90B54DD3-7293-4EF6-AB8C-A42D16269478}" xr6:coauthVersionLast="45" xr6:coauthVersionMax="45" xr10:uidLastSave="{00000000-0000-0000-0000-000000000000}"/>
  <bookViews>
    <workbookView xWindow="-96" yWindow="-96" windowWidth="19392" windowHeight="10392" xr2:uid="{00000000-000D-0000-FFFF-FFFF00000000}"/>
  </bookViews>
  <sheets>
    <sheet name="Read Me" sheetId="1" r:id="rId1"/>
    <sheet name="A1" sheetId="6" r:id="rId2"/>
    <sheet name="A2" sheetId="4" r:id="rId3"/>
    <sheet name="A3" sheetId="7" r:id="rId4"/>
    <sheet name="A4" sheetId="8" r:id="rId5"/>
    <sheet name="A5" sheetId="9" r:id="rId6"/>
    <sheet name="A6" sheetId="10" r:id="rId7"/>
    <sheet name="A7" sheetId="12" r:id="rId8"/>
    <sheet name="A8" sheetId="13" r:id="rId9"/>
    <sheet name="B" sheetId="19" r:id="rId10"/>
    <sheet name="C" sheetId="17" r:id="rId11"/>
  </sheets>
  <definedNames>
    <definedName name="list1" localSheetId="9">#REF!</definedName>
    <definedName name="list1">#REF!</definedName>
    <definedName name="list2" localSheetId="9">#REF!</definedName>
    <definedName name="list2">#REF!</definedName>
    <definedName name="_xlnm.Print_Area" localSheetId="1">'A1'!$B:$P</definedName>
    <definedName name="_xlnm.Print_Area" localSheetId="2">'A2'!$B$1:$O$41</definedName>
    <definedName name="_xlnm.Print_Area" localSheetId="3">'A3'!$B:$F</definedName>
    <definedName name="_xlnm.Print_Area" localSheetId="4">'A4'!$B:$N</definedName>
    <definedName name="_xlnm.Print_Area" localSheetId="5">'A5'!$B$1:$L$23</definedName>
    <definedName name="_xlnm.Print_Area" localSheetId="6">'A6'!$B:$F</definedName>
    <definedName name="_xlnm.Print_Area" localSheetId="9">B!$B:$G</definedName>
    <definedName name="_xlnm.Print_Area" localSheetId="10">'C'!$B:$J</definedName>
    <definedName name="_xlnm.Print_Area" localSheetId="0">'Read Me'!$B$1:$E$18</definedName>
    <definedName name="_xlnm.Print_Titles" localSheetId="6">'A6'!$15:$15</definedName>
    <definedName name="_xlnm.Print_Titles" localSheetId="9">B!$6:$6</definedName>
    <definedName name="_xlnm.Print_Titles" localSheetId="10">'C'!$17:$18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 i="9" l="1"/>
  <c r="G7" i="9"/>
  <c r="H7" i="9"/>
  <c r="I7" i="9"/>
  <c r="J7" i="9"/>
  <c r="E7" i="9"/>
  <c r="G6" i="9"/>
  <c r="H6" i="9"/>
  <c r="I6" i="9"/>
  <c r="J6" i="9"/>
  <c r="F6" i="9"/>
  <c r="E6" i="9"/>
  <c r="B16" i="12" l="1"/>
  <c r="D61" i="13" l="1"/>
  <c r="D70" i="13" l="1"/>
  <c r="D71" i="13"/>
  <c r="F76" i="19" l="1"/>
  <c r="G76" i="19"/>
  <c r="E42" i="19"/>
  <c r="E41" i="19"/>
  <c r="D20" i="19" l="1"/>
  <c r="E147" i="19"/>
  <c r="D69" i="13" l="1"/>
  <c r="C69" i="13"/>
  <c r="D68" i="13" l="1"/>
  <c r="C68" i="13"/>
  <c r="C67" i="13"/>
  <c r="D67" i="13"/>
  <c r="D66" i="13"/>
  <c r="C66" i="13"/>
  <c r="D65" i="13"/>
  <c r="C65" i="13"/>
  <c r="D64" i="13"/>
  <c r="C64" i="13"/>
  <c r="D63" i="13"/>
  <c r="D62" i="13"/>
  <c r="C63" i="13"/>
  <c r="C62" i="13"/>
  <c r="D60" i="13"/>
  <c r="C61" i="13"/>
  <c r="C60" i="13"/>
  <c r="L7" i="9" l="1"/>
  <c r="L8" i="9"/>
  <c r="K7" i="9"/>
  <c r="K8" i="9"/>
  <c r="J8" i="9"/>
  <c r="I8" i="9"/>
  <c r="H8" i="9"/>
  <c r="G8" i="9"/>
  <c r="K6" i="9"/>
  <c r="L6" i="9"/>
  <c r="D16" i="10" l="1"/>
  <c r="E33" i="8" l="1"/>
  <c r="B15" i="12" l="1"/>
  <c r="L15" i="9"/>
  <c r="E8" i="9" l="1"/>
  <c r="F8" i="9"/>
</calcChain>
</file>

<file path=xl/sharedStrings.xml><?xml version="1.0" encoding="utf-8"?>
<sst xmlns="http://schemas.openxmlformats.org/spreadsheetml/2006/main" count="1308" uniqueCount="865">
  <si>
    <t>A2</t>
  </si>
  <si>
    <t>A3</t>
  </si>
  <si>
    <t>A4</t>
  </si>
  <si>
    <t>A5</t>
  </si>
  <si>
    <t>A6</t>
  </si>
  <si>
    <t>A7</t>
  </si>
  <si>
    <t>A8</t>
  </si>
  <si>
    <t>Arm design details</t>
  </si>
  <si>
    <t>Environmental data</t>
  </si>
  <si>
    <t>Ship and manifold details</t>
  </si>
  <si>
    <t xml:space="preserve">A1 </t>
  </si>
  <si>
    <t>SINGLE</t>
  </si>
  <si>
    <t>CONNECTION COMBINATIONS</t>
  </si>
  <si>
    <t xml:space="preserve">GUIDANCE NOTES </t>
  </si>
  <si>
    <t>Parameter</t>
  </si>
  <si>
    <t>Units</t>
  </si>
  <si>
    <t>Products handled</t>
  </si>
  <si>
    <t>Design Conditions</t>
  </si>
  <si>
    <t>mm</t>
  </si>
  <si>
    <t>barg</t>
  </si>
  <si>
    <t>cST</t>
  </si>
  <si>
    <t>bara</t>
  </si>
  <si>
    <t>Atmospheric boiling point</t>
  </si>
  <si>
    <t>TYPE OF DATA</t>
  </si>
  <si>
    <t>Chart datum</t>
  </si>
  <si>
    <t>m</t>
  </si>
  <si>
    <t>Water Level Variation</t>
  </si>
  <si>
    <t>Stored</t>
  </si>
  <si>
    <t>m/s</t>
  </si>
  <si>
    <t>Manoeuvring/connected</t>
  </si>
  <si>
    <t xml:space="preserve">Maintenance </t>
  </si>
  <si>
    <t>Design Wind Velocities</t>
  </si>
  <si>
    <t xml:space="preserve">Earthquake Design </t>
  </si>
  <si>
    <t>Applicable earthquake design code</t>
  </si>
  <si>
    <t xml:space="preserve">Ambient temperature </t>
  </si>
  <si>
    <t>Minimum</t>
  </si>
  <si>
    <t>Maximum</t>
  </si>
  <si>
    <t>Earthquake acceleration - vertical direction</t>
  </si>
  <si>
    <t>Earthquake acceleration - horizontal direction</t>
  </si>
  <si>
    <t>Solar</t>
  </si>
  <si>
    <t>Solar radiation temperature</t>
  </si>
  <si>
    <t>Ice Load Design</t>
  </si>
  <si>
    <t>Design for ice loads</t>
  </si>
  <si>
    <t>Additional documents</t>
  </si>
  <si>
    <t>BERTH NUMBER</t>
  </si>
  <si>
    <t>Does the ship have a rail?</t>
  </si>
  <si>
    <t>b</t>
  </si>
  <si>
    <t>Will the rail be removed during loading?</t>
  </si>
  <si>
    <t>c</t>
  </si>
  <si>
    <t>Height of manifold flange centre above water level</t>
  </si>
  <si>
    <t>d</t>
  </si>
  <si>
    <t>e</t>
  </si>
  <si>
    <t>Distance between manifold flange centres</t>
  </si>
  <si>
    <t>Distance of manifold from ship’s side (setback)</t>
  </si>
  <si>
    <t>Height of ship’s deck above water level (freeboard or draught)</t>
  </si>
  <si>
    <t>Manifold details</t>
  </si>
  <si>
    <t>Ship motions</t>
  </si>
  <si>
    <t>+ m</t>
  </si>
  <si>
    <t>- m</t>
  </si>
  <si>
    <t>+ (deg)</t>
  </si>
  <si>
    <t>- (deg)</t>
  </si>
  <si>
    <t>Motions (at manifold)</t>
  </si>
  <si>
    <t xml:space="preserve">Surge </t>
  </si>
  <si>
    <t>Fore</t>
  </si>
  <si>
    <t xml:space="preserve">Aft </t>
  </si>
  <si>
    <t xml:space="preserve">Sway </t>
  </si>
  <si>
    <t>NOTE</t>
  </si>
  <si>
    <t>Jetty design</t>
  </si>
  <si>
    <t>f</t>
  </si>
  <si>
    <t>h</t>
  </si>
  <si>
    <t>k</t>
  </si>
  <si>
    <t>g</t>
  </si>
  <si>
    <t>i</t>
  </si>
  <si>
    <t>Hz</t>
  </si>
  <si>
    <t>AC</t>
  </si>
  <si>
    <t>DC</t>
  </si>
  <si>
    <t>Is the loading arm manual?</t>
  </si>
  <si>
    <t>ELECTRICAL SUPPLY FOR:</t>
  </si>
  <si>
    <t>VOLTS</t>
  </si>
  <si>
    <t xml:space="preserve">NUMBER OF PHASES OR WIRES </t>
  </si>
  <si>
    <t>Should be given at the base of the loading arm.</t>
  </si>
  <si>
    <t>DESCRIPTION</t>
  </si>
  <si>
    <t>REFERENCE DIMENSION</t>
  </si>
  <si>
    <t>INPUT</t>
  </si>
  <si>
    <t>N/A</t>
  </si>
  <si>
    <t>Description</t>
  </si>
  <si>
    <t>Guidance</t>
  </si>
  <si>
    <t>Required</t>
  </si>
  <si>
    <t>Recommended</t>
  </si>
  <si>
    <t>Optional</t>
  </si>
  <si>
    <t>After tests are done</t>
  </si>
  <si>
    <t xml:space="preserve">Required </t>
  </si>
  <si>
    <t>Bill of Material</t>
  </si>
  <si>
    <t>Basis of design report for the hydraulic system</t>
  </si>
  <si>
    <t>Recommended; should be according to ISO1219-2</t>
  </si>
  <si>
    <t>Statement of mechanical, process and performance guarantee (warranty)</t>
  </si>
  <si>
    <t>Optional; only if applicable</t>
  </si>
  <si>
    <t>List of items subject to maintenance</t>
  </si>
  <si>
    <t>B</t>
  </si>
  <si>
    <t>C</t>
  </si>
  <si>
    <t>GUIDANCE</t>
  </si>
  <si>
    <t>ARM DIAMETER</t>
  </si>
  <si>
    <t>ARM NUMBER</t>
  </si>
  <si>
    <t>UNITS</t>
  </si>
  <si>
    <t>Already filled-in cell</t>
  </si>
  <si>
    <t>Explanation of the berth and/or arm numbering convention</t>
  </si>
  <si>
    <t>Diagram with or explanation of loading arm connection combinations</t>
  </si>
  <si>
    <t>bar</t>
  </si>
  <si>
    <t>Lowest Low Water (LLW)</t>
  </si>
  <si>
    <t>Highest High Water (HHW)</t>
  </si>
  <si>
    <t>Value</t>
  </si>
  <si>
    <t>ADDITIONAL RELEVANT INFORMATION</t>
  </si>
  <si>
    <t>Comments</t>
  </si>
  <si>
    <t>Document title</t>
  </si>
  <si>
    <t>Thickness of the ice build up on all components in cold climate</t>
  </si>
  <si>
    <t>Thickness of the ice build up on product carrying components</t>
  </si>
  <si>
    <t>ARM NAME</t>
  </si>
  <si>
    <t>ARM NUMBER(S)</t>
  </si>
  <si>
    <t>BERTH NUMBER(S)</t>
  </si>
  <si>
    <t xml:space="preserve">Product information and operational conditions </t>
  </si>
  <si>
    <t>Manifold diameter (nominal)</t>
  </si>
  <si>
    <t>Document Title</t>
  </si>
  <si>
    <t>Document Reference or Number</t>
  </si>
  <si>
    <t>Number of product manifolds</t>
  </si>
  <si>
    <t xml:space="preserve">Class </t>
  </si>
  <si>
    <t xml:space="preserve">E.g. ASME, DIN. </t>
  </si>
  <si>
    <t>Manifold flange rating</t>
  </si>
  <si>
    <t>Outward from berthing line (sway or drift) with an uncompressed fender</t>
  </si>
  <si>
    <t>Version</t>
  </si>
  <si>
    <t>ARM OPERATION</t>
  </si>
  <si>
    <t>Operating Conditions/Product Characteristics</t>
  </si>
  <si>
    <t>Maximum allowable pressure drop over the arm</t>
  </si>
  <si>
    <t>More details on any special services and/or products</t>
  </si>
  <si>
    <t xml:space="preserve">Design for earthquakes </t>
  </si>
  <si>
    <t>GUIDANCE NOTES AND COMMENTS</t>
  </si>
  <si>
    <t xml:space="preserve">Mandatory input- drop-down list </t>
  </si>
  <si>
    <t>Mandatory input - free text/number cell</t>
  </si>
  <si>
    <t>Optional input - free text/number cell</t>
  </si>
  <si>
    <t>Optional input - drop-down list</t>
  </si>
  <si>
    <t>Legend</t>
  </si>
  <si>
    <t>Is there a minimum height of the counterweight above the jetty deck?</t>
  </si>
  <si>
    <t>Drawing of the earthing arrangements</t>
  </si>
  <si>
    <t>For how many years?</t>
  </si>
  <si>
    <t>7.10 a</t>
  </si>
  <si>
    <t>Spares to be included for operations?</t>
  </si>
  <si>
    <t>Spares to be included for commisioning and start-up?</t>
  </si>
  <si>
    <t>Details</t>
  </si>
  <si>
    <t>7.7 a</t>
  </si>
  <si>
    <t>7.5 a</t>
  </si>
  <si>
    <t>7.4 a</t>
  </si>
  <si>
    <t xml:space="preserve">Method of delivery </t>
  </si>
  <si>
    <t>7.2 a</t>
  </si>
  <si>
    <t>Third party inspection required?</t>
  </si>
  <si>
    <t>Level of assurance?</t>
  </si>
  <si>
    <t>Required certification?</t>
  </si>
  <si>
    <t>Relevant standard?</t>
  </si>
  <si>
    <t>7.1 a</t>
  </si>
  <si>
    <t>Third party design verification required?</t>
  </si>
  <si>
    <t>Design life (years)</t>
  </si>
  <si>
    <t>7.18 a</t>
  </si>
  <si>
    <t>Special requirements</t>
  </si>
  <si>
    <t>7.17 b</t>
  </si>
  <si>
    <t>Maximum allowable heat loss</t>
  </si>
  <si>
    <t>7.17 a</t>
  </si>
  <si>
    <t>Thermal insulation</t>
  </si>
  <si>
    <t xml:space="preserve">Inboard locking device </t>
  </si>
  <si>
    <t>Outboard arm locking device</t>
  </si>
  <si>
    <t>Quantity required</t>
  </si>
  <si>
    <t>7.14 a</t>
  </si>
  <si>
    <t xml:space="preserve">A baseplate template is used to ensure that the foundation bolts are properly located to match the baseplate. </t>
  </si>
  <si>
    <t>Baseplate template - supplied by manufacturer</t>
  </si>
  <si>
    <t>Supplied by the manufacturer</t>
  </si>
  <si>
    <t>7.13 b</t>
  </si>
  <si>
    <t>Specified by manufacturer</t>
  </si>
  <si>
    <t>7.13 a</t>
  </si>
  <si>
    <t xml:space="preserve">Only applicable for cryogenic service. </t>
  </si>
  <si>
    <t>Wire mesh</t>
  </si>
  <si>
    <t>7.10 f</t>
  </si>
  <si>
    <t>Details on flushing operations</t>
  </si>
  <si>
    <t>7.10 e</t>
  </si>
  <si>
    <t>Flushing liquid</t>
  </si>
  <si>
    <t>7.10 d</t>
  </si>
  <si>
    <t>Flange</t>
  </si>
  <si>
    <t>7.10 c</t>
  </si>
  <si>
    <t xml:space="preserve">Size </t>
  </si>
  <si>
    <t>7.10 b</t>
  </si>
  <si>
    <t>Location(s) of flushing connection</t>
  </si>
  <si>
    <t>Flushing system</t>
  </si>
  <si>
    <t>7.9 e</t>
  </si>
  <si>
    <t>For a level sensor or pressure gauge.</t>
  </si>
  <si>
    <t>7.9 d</t>
  </si>
  <si>
    <t>Connection at the base of the riser</t>
  </si>
  <si>
    <t>7.9 c</t>
  </si>
  <si>
    <t>To</t>
  </si>
  <si>
    <t>7.9 b</t>
  </si>
  <si>
    <t>From</t>
  </si>
  <si>
    <t>7.9 a</t>
  </si>
  <si>
    <t>Stripping system</t>
  </si>
  <si>
    <t>Swivel joint leak detection</t>
  </si>
  <si>
    <t>Location of the dummy manifold</t>
  </si>
  <si>
    <t xml:space="preserve">Dummy manifold </t>
  </si>
  <si>
    <t>Pressure rating of drain connection</t>
  </si>
  <si>
    <t>7.5 c</t>
  </si>
  <si>
    <t>Size of drain connection</t>
  </si>
  <si>
    <t>7.5 b</t>
  </si>
  <si>
    <t>Details (if required)</t>
  </si>
  <si>
    <t>Shore side</t>
  </si>
  <si>
    <t>Ship side</t>
  </si>
  <si>
    <t>Apex</t>
  </si>
  <si>
    <t>Riser</t>
  </si>
  <si>
    <t>7.4 d</t>
  </si>
  <si>
    <t>Specification of the purging system/methodology</t>
  </si>
  <si>
    <t>7.4 c</t>
  </si>
  <si>
    <t>Purging medium</t>
  </si>
  <si>
    <t>7.4 b</t>
  </si>
  <si>
    <t>Purging type</t>
  </si>
  <si>
    <t>Purging of product line</t>
  </si>
  <si>
    <t>Operation of vacuum breaker</t>
  </si>
  <si>
    <t>7.3 a</t>
  </si>
  <si>
    <t>Vacuum breaker</t>
  </si>
  <si>
    <t xml:space="preserve">The default option is up to the apex. </t>
  </si>
  <si>
    <t>Which level should they reach?</t>
  </si>
  <si>
    <t xml:space="preserve">Ladders and/or platforms </t>
  </si>
  <si>
    <t>Additional lubrication requirements</t>
  </si>
  <si>
    <t>Lubrication</t>
  </si>
  <si>
    <t>Additional Owner requirements</t>
  </si>
  <si>
    <t>QC/DC control</t>
  </si>
  <si>
    <t>Loading arm selector switch</t>
  </si>
  <si>
    <t>Main operating functions:</t>
  </si>
  <si>
    <t>Number</t>
  </si>
  <si>
    <t>Remote control (wireless/radio)</t>
  </si>
  <si>
    <t>6.23 d</t>
  </si>
  <si>
    <t>6.23 c</t>
  </si>
  <si>
    <t>6.23 b</t>
  </si>
  <si>
    <t>6.23 a</t>
  </si>
  <si>
    <t>Location</t>
  </si>
  <si>
    <t>Number of wired pendant controls</t>
  </si>
  <si>
    <t>Wired pendant control</t>
  </si>
  <si>
    <t>Accumulator system alarm</t>
  </si>
  <si>
    <t>6.13 n</t>
  </si>
  <si>
    <t>QC/DC engaged indicator</t>
  </si>
  <si>
    <t>6.13 m</t>
  </si>
  <si>
    <t>Parking position indicator</t>
  </si>
  <si>
    <t>6.13 l</t>
  </si>
  <si>
    <t>Override selector, key locked</t>
  </si>
  <si>
    <t>6.13 k</t>
  </si>
  <si>
    <t>Special alarm lamps</t>
  </si>
  <si>
    <t>6.13 j</t>
  </si>
  <si>
    <t>6.13 i</t>
  </si>
  <si>
    <t>Stage 2 alarm push button (momentary type), fitted under a red flap-over cover</t>
  </si>
  <si>
    <t>6.13 h</t>
  </si>
  <si>
    <t>Stage 1 alarm push button (momentary type), fitted under a red flap-over cover</t>
  </si>
  <si>
    <t>6.13 g</t>
  </si>
  <si>
    <t>6.13 f</t>
  </si>
  <si>
    <t>Central control - remote control switch</t>
  </si>
  <si>
    <t>6.13 e</t>
  </si>
  <si>
    <t>Manoeuvring controls</t>
  </si>
  <si>
    <t>6.13 d</t>
  </si>
  <si>
    <t>6.13 c</t>
  </si>
  <si>
    <t>Hydraulic pumps (on/off)</t>
  </si>
  <si>
    <t>6.13 b</t>
  </si>
  <si>
    <t>Power on/off (key locked)</t>
  </si>
  <si>
    <t>6.13 a</t>
  </si>
  <si>
    <t xml:space="preserve">Buttons/lights on the central control panel: </t>
  </si>
  <si>
    <t>Location of PLC cabinet</t>
  </si>
  <si>
    <t>6.12 d</t>
  </si>
  <si>
    <t>Area of PLC</t>
  </si>
  <si>
    <t>6.12 c</t>
  </si>
  <si>
    <t>Area of the central control panel</t>
  </si>
  <si>
    <t>6.12 b</t>
  </si>
  <si>
    <t>Location of the central control panel</t>
  </si>
  <si>
    <t>6.12 a</t>
  </si>
  <si>
    <t xml:space="preserve">Location: </t>
  </si>
  <si>
    <t>Central control panel</t>
  </si>
  <si>
    <t>Remote control (wireless/radio) system?</t>
  </si>
  <si>
    <t>Wired pendant control system?</t>
  </si>
  <si>
    <t>Central control panel?</t>
  </si>
  <si>
    <t>Type of back-up pump</t>
  </si>
  <si>
    <t>5.2 c</t>
  </si>
  <si>
    <t>Is a back-up pump in case of power failure required?</t>
  </si>
  <si>
    <t>5.2 b</t>
  </si>
  <si>
    <t>Is an active stand-by pump required?</t>
  </si>
  <si>
    <t>5.2 a</t>
  </si>
  <si>
    <t>Pumps:</t>
  </si>
  <si>
    <t>Arm constant position monitoring system</t>
  </si>
  <si>
    <t xml:space="preserve">Alarm - slew left </t>
  </si>
  <si>
    <t>4.5 h</t>
  </si>
  <si>
    <t>Alarm - slew right</t>
  </si>
  <si>
    <t>4.5 g</t>
  </si>
  <si>
    <t>Maximum slew left (surge)</t>
  </si>
  <si>
    <t>4.5 f</t>
  </si>
  <si>
    <t>Maximum slew right (surge)</t>
  </si>
  <si>
    <t>4.5 e</t>
  </si>
  <si>
    <t xml:space="preserve">Top limit operating envelope to chart datum </t>
  </si>
  <si>
    <t>4.5 d</t>
  </si>
  <si>
    <t xml:space="preserve">Bottom limit operating envelope to chart datum </t>
  </si>
  <si>
    <t>4.5 c</t>
  </si>
  <si>
    <t xml:space="preserve">Maximum reach - luffing </t>
  </si>
  <si>
    <t>4.5 b</t>
  </si>
  <si>
    <t>Alarm - luffing</t>
  </si>
  <si>
    <t>4.5 a</t>
  </si>
  <si>
    <t>Pre-alarm - slew left</t>
  </si>
  <si>
    <t>4.4 n</t>
  </si>
  <si>
    <t>Pre-alarm - slew right</t>
  </si>
  <si>
    <t xml:space="preserve">4.4 l </t>
  </si>
  <si>
    <t>4.4 k</t>
  </si>
  <si>
    <t>4.4 j</t>
  </si>
  <si>
    <t>4.4 i</t>
  </si>
  <si>
    <t>4.4 h</t>
  </si>
  <si>
    <t>4.4 g</t>
  </si>
  <si>
    <t>4.4 f</t>
  </si>
  <si>
    <t>4.4 e</t>
  </si>
  <si>
    <t>4.4 d</t>
  </si>
  <si>
    <t>4.4 c</t>
  </si>
  <si>
    <t>4.4 b</t>
  </si>
  <si>
    <t xml:space="preserve">Pre-alarm - luffing </t>
  </si>
  <si>
    <t>4.4 a</t>
  </si>
  <si>
    <t xml:space="preserve">Pre-alarm </t>
  </si>
  <si>
    <t>4.3 a</t>
  </si>
  <si>
    <t>Are alarm lights required?</t>
  </si>
  <si>
    <t>Alarm type</t>
  </si>
  <si>
    <t>Are alarms required?</t>
  </si>
  <si>
    <t>3.10</t>
  </si>
  <si>
    <t>Will the ERS valve be used as a shut-off valve?</t>
  </si>
  <si>
    <t>The PERC opening time should be within 2 seconds of valve closure</t>
  </si>
  <si>
    <t>PERC opening time</t>
  </si>
  <si>
    <t>ERS product valve closure time</t>
  </si>
  <si>
    <t>ERS product valve diameter</t>
  </si>
  <si>
    <t>ERS product valve rating</t>
  </si>
  <si>
    <t>ERS product valve bore size</t>
  </si>
  <si>
    <t>ERS product valve type</t>
  </si>
  <si>
    <t>ERS required?</t>
  </si>
  <si>
    <t>2.6 c</t>
  </si>
  <si>
    <t>2.6 b</t>
  </si>
  <si>
    <t>Line size</t>
  </si>
  <si>
    <t>2.6 a</t>
  </si>
  <si>
    <t>Shut-off valve pressure</t>
  </si>
  <si>
    <t>2.5 e</t>
  </si>
  <si>
    <t>Shut-off valve size</t>
  </si>
  <si>
    <t>2.5 d</t>
  </si>
  <si>
    <t>Shut-off valve bore</t>
  </si>
  <si>
    <t>2.5 c</t>
  </si>
  <si>
    <t>Shut-off valve type</t>
  </si>
  <si>
    <t>2.5 b</t>
  </si>
  <si>
    <t xml:space="preserve">Shut-off valve operation </t>
  </si>
  <si>
    <t>2.5 a</t>
  </si>
  <si>
    <t>Shut-off valve in triple swivel assembly</t>
  </si>
  <si>
    <t>Size of spool pieces</t>
  </si>
  <si>
    <t>2.4 b</t>
  </si>
  <si>
    <t>Total number of spool pieces</t>
  </si>
  <si>
    <t>2.4 a</t>
  </si>
  <si>
    <t xml:space="preserve">Spool piece </t>
  </si>
  <si>
    <t>Cover (QC/DC or flange cover)</t>
  </si>
  <si>
    <t>QC/DC - Clamp Operating time</t>
  </si>
  <si>
    <t>Connection type</t>
  </si>
  <si>
    <t>Inboard and outboard arm drive</t>
  </si>
  <si>
    <t>Slewing drive</t>
  </si>
  <si>
    <t>Operation</t>
  </si>
  <si>
    <t>AVAILABLE OPTIONS</t>
  </si>
  <si>
    <t>OPTION NUMBER</t>
  </si>
  <si>
    <t>Inward from berthing line with a compressed fender</t>
  </si>
  <si>
    <t>Specifications and process drawings related to the stripping system outside the scope of the loading arm</t>
  </si>
  <si>
    <t>Specifications and process drawings related to the flushing system outside the scope of the loading arm</t>
  </si>
  <si>
    <t xml:space="preserve">Legend </t>
  </si>
  <si>
    <t>Mandatory input - 
free text/number cell</t>
  </si>
  <si>
    <t xml:space="preserve">Mandatory input - 
drop-down list </t>
  </si>
  <si>
    <t>Optional input - 
free text/number cell</t>
  </si>
  <si>
    <t>Optional input - 
drop-down list</t>
  </si>
  <si>
    <t xml:space="preserve"> </t>
  </si>
  <si>
    <t>Gas carrier size (cargo capacity)</t>
  </si>
  <si>
    <t>If yes, the arm will not necessarily be designed to reach over the railing.</t>
  </si>
  <si>
    <t xml:space="preserve">Manoeuvring speed </t>
  </si>
  <si>
    <t>See the guidance for 1.1.</t>
  </si>
  <si>
    <t>Will the ERS be integrated into the terminal?</t>
  </si>
  <si>
    <t>Arm manoeuvring speed switch</t>
  </si>
  <si>
    <t>- Vacuum breakers control the ingress of air and the vacuum inside the arm and therefore influence gravity drainage. 
- Swivel seals are designed to accommodate 0.5 bar vacuum and therefore lower pressures should not be developed during draining.
- Vacuum breakers can be used for high viscosity products (e.g. oil service), but not for chemical products, LPG or gases with high pressure. 
- It is not a standard option to select both a vacuum breaker and a purging system.</t>
  </si>
  <si>
    <t xml:space="preserve">Commonly nitrogen or air is chosen. </t>
  </si>
  <si>
    <t>A drain connection can be provided at the triple swivel assembly.</t>
  </si>
  <si>
    <t xml:space="preserve">A document can also be provided. </t>
  </si>
  <si>
    <t>Heat tracing</t>
  </si>
  <si>
    <t>1. PROJECT INFORMATION</t>
  </si>
  <si>
    <t xml:space="preserve">2. APPLICABLE PROJECT SPECIFICATIONS </t>
  </si>
  <si>
    <t>OPERATION</t>
  </si>
  <si>
    <t xml:space="preserve">CONNECTION BETWEEN MLA AND SHIP MANIFOLD </t>
  </si>
  <si>
    <t>ALARMS AND ENVELOPE DETAILS</t>
  </si>
  <si>
    <t>HYDRAULIC SYSTEMS</t>
  </si>
  <si>
    <t>CONTROL SYSTEMS</t>
  </si>
  <si>
    <t xml:space="preserve">MAINTENANCE AND OPERATIONAL FEATURES </t>
  </si>
  <si>
    <t>OWNER SPECIAL REQUIREMENTS</t>
  </si>
  <si>
    <t>REQUIRED SERVICES</t>
  </si>
  <si>
    <t xml:space="preserve">4.4 m </t>
  </si>
  <si>
    <t>4.4 o</t>
  </si>
  <si>
    <t>Available only for electrohydraulic arms.</t>
  </si>
  <si>
    <t>Number of central control panels</t>
  </si>
  <si>
    <t>6.13 g1</t>
  </si>
  <si>
    <t>6.13 h1</t>
  </si>
  <si>
    <t>6.13 j1</t>
  </si>
  <si>
    <t>6.32 a</t>
  </si>
  <si>
    <t>6.32 b</t>
  </si>
  <si>
    <t>6.32 c</t>
  </si>
  <si>
    <t>6.32 d</t>
  </si>
  <si>
    <t>7.4 d1</t>
  </si>
  <si>
    <t>7.4 d2</t>
  </si>
  <si>
    <t>7.4 d3</t>
  </si>
  <si>
    <t>7.5 a1</t>
  </si>
  <si>
    <t>7.5 a2</t>
  </si>
  <si>
    <t>7.5 a3</t>
  </si>
  <si>
    <t>7.5 a4</t>
  </si>
  <si>
    <t>9.1 a</t>
  </si>
  <si>
    <t>9.1 b</t>
  </si>
  <si>
    <t>9.1 c</t>
  </si>
  <si>
    <t>9.1 d</t>
  </si>
  <si>
    <t>9.2 a</t>
  </si>
  <si>
    <t>9.4 a</t>
  </si>
  <si>
    <t>9.5 a</t>
  </si>
  <si>
    <t>9.6 a</t>
  </si>
  <si>
    <t>9.7 a</t>
  </si>
  <si>
    <t>9.8 a</t>
  </si>
  <si>
    <t>9.10</t>
  </si>
  <si>
    <t>9.10 a</t>
  </si>
  <si>
    <t>The arm may have to be able to reach over the railing.</t>
  </si>
  <si>
    <t>Jetty cross-section drawing</t>
  </si>
  <si>
    <t>Jetty plan view drawing</t>
  </si>
  <si>
    <t xml:space="preserve">More information on the hazardous area classification </t>
  </si>
  <si>
    <t>See OCIMF MLA Guideline Section 4.2.6.3 and associated diagrams for operating envelope definition and detail.</t>
  </si>
  <si>
    <t>Table C</t>
  </si>
  <si>
    <t xml:space="preserve">Details </t>
  </si>
  <si>
    <t>9.2 b</t>
  </si>
  <si>
    <t>Blank cells</t>
  </si>
  <si>
    <t>One or two drains?</t>
  </si>
  <si>
    <t xml:space="preserve">Two drains can be included at the ship side in case of an ERS: one above and one below the ERS to enable draining of all components after an emergency disconnection. </t>
  </si>
  <si>
    <t>Above or below the ERS?</t>
  </si>
  <si>
    <t>7.5 a5</t>
  </si>
  <si>
    <t>Guidance notes</t>
  </si>
  <si>
    <t>OCIMF Specification Tables for Marine Loading Arms</t>
  </si>
  <si>
    <t>Use this table to specify the number of new arms needed, the berth on which they are located and the configuration in which they are operated.
•	Decide how many arms are needed and the diameter based on the desired transfer rate, sparing philosophy, required availability, number of different products and ship sizes.
•	Specifying the berth will help if ordering more than one arm for more than one berth.
•	Explain what convention has been used to number the arms and berths in an additional document. 
•	Give the arm a name (optional), e.g. Aromatics Loading Arm or New LPG Arm. 
•	The default arm diameter dimension is millimetre (mm). Use the drop-down menu to change it to inch (").
•	Tick the box “single” if the arm is a single arm. 
•	If the arm is used in combination with other arms, tick the corresponding box(es) in the "connection combinations" column. The tick should match in vertical direction with the arm(s) it will be used with at the same time. An arm can be used both in "single" configuration as in a "connection combination".
•	If combinations are complex, give the vendor a diagram.</t>
  </si>
  <si>
    <t>Provided?</t>
  </si>
  <si>
    <t>Use this table to specify the characteristics of the product for which the loading arm will be used.
•	The type of product and its characteristics will determine the loading arm design, seal design, seal material, piping material, etc.
•	Specify at least one product. If the arm has to handle multiple products, specify all products (including vapour, if needed).
•	Specify any constraints on the pressure drop over the arm, if any.
•	Indicate in the ‘additional documents’ section if product data documents will be provided. Give the vendor a Safety Data Sheet (SDS) if the product is:
o	Corrosive, erosive or contains solids. 
o	Used for a special service, e.g. H2S or aromatics.
•	See Design and Construction Specifications for Marine Loading Arms for definitions of the input parameters.</t>
  </si>
  <si>
    <t>Product name</t>
  </si>
  <si>
    <t>Phase (liquid, gas, two phase)</t>
  </si>
  <si>
    <t>Maximum flow rate</t>
  </si>
  <si>
    <t>Design temperature, maximum</t>
  </si>
  <si>
    <t>Design temperature, minimum</t>
  </si>
  <si>
    <t>Design pressure, maximum</t>
  </si>
  <si>
    <t>Design pressure, minimum</t>
  </si>
  <si>
    <t>Operating temperature, maximum</t>
  </si>
  <si>
    <t>Operating temperature, minimum</t>
  </si>
  <si>
    <t>Operating pressure, maximum</t>
  </si>
  <si>
    <t>Operating pressure, minimum</t>
  </si>
  <si>
    <t>Viscosity, maximum</t>
  </si>
  <si>
    <t>Viscosity, minimum</t>
  </si>
  <si>
    <t>Vapour pressure, maximum</t>
  </si>
  <si>
    <t>Vapour pressure, minimum</t>
  </si>
  <si>
    <t>Density, maximum</t>
  </si>
  <si>
    <t>Density, minimum</t>
  </si>
  <si>
    <t>Safety Data Sheet (SDS)</t>
  </si>
  <si>
    <t>Use this table to provide the environmental data required for the structural design and dimensions of the loading arm.</t>
  </si>
  <si>
    <t xml:space="preserve">This level defines the reference level for all vertical dimensions used to design the MLA and to relate the arm to the jetty deck and water level. An additional sketch or definition of chart datum can be provided for clarity. If applicable, specify the unit of chart datum. </t>
  </si>
  <si>
    <t>Record the variation against the chart datum, including waves, surge and tidal variation. Decide whether to include any allowance for sea level rise. Indicate whether an additional sketch or definition of the water level variations is provided in the additional documents section below.</t>
  </si>
  <si>
    <t>Additional earthquake design requirements:</t>
  </si>
  <si>
    <t>Specify earthquake design requirements based on the selected earthquake design code.</t>
  </si>
  <si>
    <t>Definitions and/or sketch of chart datum and/or water levels (LLW and HHW)</t>
  </si>
  <si>
    <t>Ship type or name (from the smallest to the largest)</t>
  </si>
  <si>
    <t>Ship summer deadweight</t>
  </si>
  <si>
    <t>t</t>
  </si>
  <si>
    <t>a</t>
  </si>
  <si>
    <t>Minimum (fully loaded)</t>
  </si>
  <si>
    <t>Provide either the deadweight or the size of the ship.</t>
  </si>
  <si>
    <t>The water level is defined in table A3: Environmental data. The vendor will use the data from tables A3 and A4 to determine the envelope.</t>
  </si>
  <si>
    <t xml:space="preserve">If the distance between different manifold flange centres is not the same, provide a sketch of the manifold layout including distances. Indicate that a sketch is provided in the additional documents section below. </t>
  </si>
  <si>
    <t>The unit can be changed to inches ("); the default option is mm.</t>
  </si>
  <si>
    <t>Ship manifolds are generally 150 lbs.</t>
  </si>
  <si>
    <t>Sketch of the manifold and the distances between ship manifold centres</t>
  </si>
  <si>
    <t>Figure A4.1: Ship and manifold dimensions</t>
  </si>
  <si>
    <t>Ship motions help determine the design of the working envelope of the loading arm and the arm dimensions and weight.
•	Only fill in this table after completing table A4 as ship motions have to be provided for all design ships identified in table A4. These ships are copied automatically into this table, so all required information will be provided. If you wish to add ships, please add them in table A4 as well.
•	Define the maximum ship motions under which loading operations will still have to take place. Align the maximum ship motions with the terminal´s operating philosophy, which will depend on the wave, current and wind environment and the location of the berth (protected or unprotected). 
•	For offshore or unprotected locations, consider using dynamic mooring studies to define the maximum ship motions under which cargo transfers can still take place. 
•	Provide a maximum drift speed value per ship. Determine the drift speed based on the environmental conditions, mooring layout and ship characteristics. 0.10 to 0.15m/s is often used. The drift speed influences the alarm settings and design of the ERS (if applicable). If the drift speed is not provided and alarms are specified, provide the alarm distance or distances in table B. 
•	Specify the same surge, sway, heave, roll, pitch and yaw distances for different ships, if required. See figure A2 for the definitions.
o	Surge and sway may occur simultaneously. 
o	Roll, pitch and yaw are optional input parameters as they do not normally have a significant effect on the loading arm design. Provide them if significant motions are expected. If this data is not provided, the vendor will include some allowance for these motions in their loading arm design.</t>
  </si>
  <si>
    <t xml:space="preserve">Drift speed, maximum </t>
  </si>
  <si>
    <t xml:space="preserve">Heave, maximum </t>
  </si>
  <si>
    <t xml:space="preserve">Roll, maximum </t>
  </si>
  <si>
    <t xml:space="preserve">Pitch, maximum </t>
  </si>
  <si>
    <t xml:space="preserve">Yaw, maximum </t>
  </si>
  <si>
    <t>This table will ensure the marine loading arm will fit in its surroundings.
•	For an existing jetty, the input data may be fixed. For a new jetty, however, the location of the arm may be optimised to obtain an optimised loading arm design. 
•	Obstacles on the jetty can interfere with the counterweight movement at the back of the MLA. Provide a cross-section and plan view of the jetty with the dimensions and locations of obstacles, so the vendor can design a loading arm that will fit in the available space. Moving an obstacle elsewhere can greatly improve the loading arm design, e.g. reducing weight and costs. Collaboration between owner and vendor may be required.
•	The reference dimension letters ‘a’, ‘b’, etc. refer to the letters in figure A6.1.</t>
  </si>
  <si>
    <t>-</t>
  </si>
  <si>
    <t xml:space="preserve">Underside of the baseplate above chart datum </t>
  </si>
  <si>
    <t>These fields are automatically filled in with the information provided in table A3.</t>
  </si>
  <si>
    <t xml:space="preserve">The underside of the baseplate should be provided with reference to chart datum, as defined in table A3. </t>
  </si>
  <si>
    <t>The jetty deck may be at the same level as the underside of the baseplate. If it is not, provide a jetty cross-section drawing.</t>
  </si>
  <si>
    <t>Jetty deck level above chart datum</t>
  </si>
  <si>
    <t>Jetty face to berthing line - minimum (compressed fender)</t>
  </si>
  <si>
    <t>Jetty face to berthing line - maximum (uncompressed fender)</t>
  </si>
  <si>
    <t>Jetty face to riser centre</t>
  </si>
  <si>
    <t>Distance between riser centres</t>
  </si>
  <si>
    <t xml:space="preserve">Available jetty length </t>
  </si>
  <si>
    <t xml:space="preserve">Available jetty width </t>
  </si>
  <si>
    <t>Are obstacles present around the location of the MLA?</t>
  </si>
  <si>
    <t>For example pipe racks, emergency ladders, gangways, piping, valves, firefighting towers, buildings, safety showers, etc. Movable obstacles (e.g. cherry pickers for maintenance) may also restrict the loading arm design if they are planned to be used near the new loading arm when in use.</t>
  </si>
  <si>
    <t>Height above chart datum of obstacles within area ‘e’ by ‘f’</t>
  </si>
  <si>
    <t xml:space="preserve">Provide a drawing of the jetty if obstacles are present. </t>
  </si>
  <si>
    <t xml:space="preserve">Riser flange above underside base plate (type 1) </t>
  </si>
  <si>
    <t>Riser flange below underside base plate (type 2)</t>
  </si>
  <si>
    <t>Riser centre to riser flange face (type 1)</t>
  </si>
  <si>
    <t>Specify a minimum height</t>
  </si>
  <si>
    <t>Select the preferred flange configuration. Provide either the data for h and k (type 1) or for i (type 2).</t>
  </si>
  <si>
    <t>For a safe design, specify a minimum height.</t>
  </si>
  <si>
    <t>Figure A6.1: Jetty design dimensions</t>
  </si>
  <si>
    <t xml:space="preserve">Berth electrical supply and safety </t>
  </si>
  <si>
    <t xml:space="preserve">The information specified in this table will ensure the arm is delivered with the required electrical systems.
•	This information is not mandatory for the tender phase, but useful to provide if available. It needs to be provided after the contract is awarded.
•	Answering the question ‘Is the loading arm manual?’ will determine the input parameters and any follow-up questions.
•	Steel structures are assumed to be properly earthed to the berth or jetty. </t>
  </si>
  <si>
    <t>Electric motors</t>
  </si>
  <si>
    <t>Logic/trip system</t>
  </si>
  <si>
    <t>Electrical instruments</t>
  </si>
  <si>
    <t>Electro-hydraulic components</t>
  </si>
  <si>
    <t>UPS power feed by client</t>
  </si>
  <si>
    <t>Hazardous area classification, including temperature</t>
  </si>
  <si>
    <t>Additional relevant information</t>
  </si>
  <si>
    <t>Use this table to inform the vendor of any requirements not covered elsewhere in these tables, such as: 
•	Special use of the arm, e.g. an FSRU that continuously sends out high pressure gas through a permanently connected loading arm to shore, infrequent use of the arm, arm used for bunkering operations, etc. 
•	Maintenance philosophy, e.g. high availability requirement.
•	Design life, if exceptionally short or long.
•	Special location, e.g. arctic, offshore, subject to sand storms.
•	Construction requirements, e.g. constraints on the jetty, maximum duration the berth can be made available for installation, limit impact on neighbouring arms and/or berths. 
•	Applicable codes, standards and guidelines.
•	Order of precedence of the applicable codes, standards and guidelines.
Some fields will be filled in automatically from selections made in earlier tables.</t>
  </si>
  <si>
    <t>Notes</t>
  </si>
  <si>
    <t>List the applicable project specifications</t>
  </si>
  <si>
    <t>List the codes, standards and guidelines the vendor needs to comply with</t>
  </si>
  <si>
    <t>Explain how to use the documents provided</t>
  </si>
  <si>
    <t xml:space="preserve">4. RELEVANT HSE REGULATIONS, QUALITY REQUIREMENTS AND OPERATIONAL AND MAINTANANCE REQUIREMENTS </t>
  </si>
  <si>
    <t>3. APPLICABLE CODES, STANDARDS AND GUIDELINES</t>
  </si>
  <si>
    <t>5. OTHER DOCUMENTS</t>
  </si>
  <si>
    <t>Based on table A1</t>
  </si>
  <si>
    <t>Based on table A2</t>
  </si>
  <si>
    <t>Based on table A3</t>
  </si>
  <si>
    <t>Based on table A4</t>
  </si>
  <si>
    <t>Based on table A6</t>
  </si>
  <si>
    <t>Based on table A7</t>
  </si>
  <si>
    <t>Based on table B, item 7.9 e</t>
  </si>
  <si>
    <t>Based on table B, item 7.10 f</t>
  </si>
  <si>
    <t>Marine Loading Arm options</t>
  </si>
  <si>
    <t>This is the most important decision to make. The options are: 
a)	 Manual. These MLAs are simple and cheap. However, legal requirements may limit the weight that operators are allowed to pull. In general, MLAs larger than 8” cannot be manually operated. Manually operated MLAs cannot be upgraded to powered arms later on.
b)	 Manual/hydraulic, i.e. manually operated with hydraulic assistance. For these MLAs, the operator uses manual controls (hand levers) to operate the hydraulic valves.
c) Electrohydraulic, i.e. electrically operated using a control system, with hydraulic assistance. Solenoid hydraulic valves are provided and can be activated using any kind of electrical control system, e.g. a control panel with push buttons, a remote pendant box or a radio remote controller.</t>
  </si>
  <si>
    <t>Section 2.3
Section 6.1</t>
  </si>
  <si>
    <t>In case of a large working envelope or special site conditions where the MLA needs to move quickly to a manifold position, a two-speed or continuous variation (proportional speed) is recommended. This results in one (faster) speed to move the MLA towards the ship and one (slower) speed to allow safe connection to the ship manifold. Otherwise, the MLA will move at one constant speed. For two-speed manoeuvring, Design and Construction Specifications for Marine Loading Arms section 6.2.2 states that the higher average speed should be at least 0.15 m/s and the lower average speed should be a maximum of 0.075 m/s.</t>
  </si>
  <si>
    <t>Section 6.2.2</t>
  </si>
  <si>
    <t>Specify the connection type between the MLA and the ship manifold.</t>
  </si>
  <si>
    <t>Section 4.5.3.1</t>
  </si>
  <si>
    <t>Common operating times are 10–15s. The owner may also ask the vendor to propose the time.</t>
  </si>
  <si>
    <t>Section 4.5.3.4.2</t>
  </si>
  <si>
    <t>The selection of either a pressure retaining or a non-pressure retaining lightweight cover should be subject to a risk assessment. If the cover is pressure retaining, it should be of the same rating as the MLA and should include a pressure gauge to warn operators of pressure behind the flange cover before removal.</t>
  </si>
  <si>
    <t>Section 4.5.5.6</t>
  </si>
  <si>
    <t>Specify whether the vendor should provide one or more spool pieces with the MLA.</t>
  </si>
  <si>
    <t>Specify the size of each spool piece. For example, if two reducers are required, state 2 x 6'' or 1 x 6'' and 1 x 10'' (in which 6'' and 10" are the ship’s manifold size). See the following publications for spool piece limitations:
•	OCIMF/CDI’s Recommendations for Oil and Chemical Tanker Manifolds and Associated Equipment.
•	SIGTTO/OCIMF’s Recommendations for Liquefied Gas Carrier Manifolds.</t>
  </si>
  <si>
    <t>Whether a shut-off valve is specified depends on the terminal’s operational procedures.</t>
  </si>
  <si>
    <t xml:space="preserve">The default option is the same size as the MLA diameter. </t>
  </si>
  <si>
    <t>The default option is the same pressure rating as the MLA pressure rating.</t>
  </si>
  <si>
    <t>Section 4.5.4.7</t>
  </si>
  <si>
    <t>The default option is a bolted flange. Whether a manual QC/DC can be used depends on the pressure rating and hose size, because weight restrictions apply.</t>
  </si>
  <si>
    <t>EMERGENCY RELEASE SYSTEM</t>
  </si>
  <si>
    <t xml:space="preserve">An ERS may be selected for electrohydraulic MLAs. The main function of an ERS is to protect the MLA from mechanical damage in case the ship moves out of its operating envelope. It will also limit any potential product spillage.
- The decision to specify an ERS should be based on a hazard and safety assessment conducted by the owner.
- An ERS is not normally required for facilities in well-protected harbours, where ships or barges can be securely moored with minimal environmental impact from wind, tide, current and surges caused by shipping movements nearby. 
- An ERS is generally installed on MLAs used for liquefied gas because of the large volumes of flammable vapours formed on liquid spillage and the high liquid transfer rates at many refrigerated and pressurised gas terminals. 
- An ERS may also be used for crude oil where a spill is a large risk to sensitive environments or when local legislation requires it.
- An ERS cannot be retrofitted onto an existing powered MLA. </t>
  </si>
  <si>
    <t>Section 5.4</t>
  </si>
  <si>
    <t>The product valve type can be selected based on operational and maintenance preferences, reducing pressure drops, minimising cavitation and surging when valves are shut.</t>
  </si>
  <si>
    <t>Section 5.4.5</t>
  </si>
  <si>
    <t>If the full bore ball valve is selected, the weight of the MLA will increase. Therefore, if there is no specific requirement for the pressure drop over the ERS, a reduced bore ball valve is sufficient.</t>
  </si>
  <si>
    <t>The default option is the same pressure rating as the MLA.</t>
  </si>
  <si>
    <t xml:space="preserve">The default option is the same diameter as the MLA. </t>
  </si>
  <si>
    <t>Either specify the required valve closure time (which affects the surge pressure in the piping at both sides of the valve) or have the vendor propose a timing.</t>
  </si>
  <si>
    <t xml:space="preserve">If the ERS will be integrated, provide a control and alarms philosophy and relevant P&amp;IDs. List any relevant documents in table A8. </t>
  </si>
  <si>
    <t>Section 5.4.2</t>
  </si>
  <si>
    <t>The default option is "No" because it is industry practice to separate operational systems from safety systems. See 2.5 above.</t>
  </si>
  <si>
    <t>Add any additional requests not already specified here, e.g. a specific supplier or additional special functionality.</t>
  </si>
  <si>
    <t>Any additional requests for the ERS?</t>
  </si>
  <si>
    <t xml:space="preserve">Most MLAs have a system to monitor and/or identify their position with respect to the operating envelope and, if required, to provide alarms for the operators or signals for the ERS function. List any specific requirements regarding the alarms and the corresponding distances here. Otherwise, it will be designed by the vendor. </t>
  </si>
  <si>
    <t>Section 5.1</t>
  </si>
  <si>
    <t xml:space="preserve">The default option is proximity switches. For manual MLAs, a mechanical flag can be specified as alternative. </t>
  </si>
  <si>
    <t>Section 5.3</t>
  </si>
  <si>
    <t>List any specific alarm light requirements here.</t>
  </si>
  <si>
    <t>Figure 4.7
Figure 4.8
Figure 4.9</t>
  </si>
  <si>
    <t xml:space="preserve">ENVELOPE DETAILS – MLAS WITH EMERGENCY RELEASE SYSTEM </t>
  </si>
  <si>
    <t>This signal indicates that the arm is approaching the envelope limit. Specify a pre-alarm if it would allow enough time to prevent activation of the first stage alarm. If nothing could be done correct the cause, do not specify this alarm.</t>
  </si>
  <si>
    <t>See 4.4 a.</t>
  </si>
  <si>
    <t>The operator’s operational/loading philosophy determines the alarm settings. The operational philosophy contains the physical actions automatically taken in case of an emergency, i.e. at the alarm stage.
The first stage alarm is often the edge of the operating envelope, calculated by the vendor based on the ships, metocean conditions, etc. specified in through tables A1 to A8) The first stage alarm distance can also add a margin on top of the operating envelope or set a specific distance, e.g. for certain extremes of the envelope, it is possible that the flanging area directly borders the edge of the operating envelope. An additional safety distance can also be added before reaching the first stage alarm. This will result in a longer MLA. For MLAs with an ERS, Emergency Shutdown 1 (ESD1) is generally considered the first stage alarm.</t>
  </si>
  <si>
    <t>First stage alarm - luffing</t>
  </si>
  <si>
    <t>Second stage alarm alarm - luffing</t>
  </si>
  <si>
    <t>The distance between the first and second stage alarms is determined by the time the defined actions take to execute. Instead of a distance, this can be a drift speed and time required between the alarms, which results in a distance the ship can drift during that time (see table A5). 
For MLAs with an ERS, ESD2 is generally considered the second stage alarm. 
If no other information is available, the second stage/ESD2 envelope should cover the first stage/ESD1 envelope with a minimum added distance of 0.5m. 
The alarm distances are on top of the operating envelope and this makes the inboard and outboard arm longer, the counterweight heavier and the MLA larger and more expensive. The owner adds an area (the alarm envelope) in which the arm has to function, which an arm without alarms or ERS does not have. The alarm settings should therefore be reasonable.</t>
  </si>
  <si>
    <t>See tables A3 and A4</t>
  </si>
  <si>
    <t>See table A5</t>
  </si>
  <si>
    <t>See 4.4 d</t>
  </si>
  <si>
    <t>See 4.4 c</t>
  </si>
  <si>
    <t>See 4.4 a</t>
  </si>
  <si>
    <t>Second stage alarm - slew right</t>
  </si>
  <si>
    <t xml:space="preserve">Second stage alarm - slew left </t>
  </si>
  <si>
    <t>First stage alarm - slew right</t>
  </si>
  <si>
    <t>First stage alarm - slew left</t>
  </si>
  <si>
    <t xml:space="preserve">ENVELOPE DETAILS - ARMS WITHOUT ERS </t>
  </si>
  <si>
    <t>See table A3</t>
  </si>
  <si>
    <t>See 4.5 a</t>
  </si>
  <si>
    <t>As well as alarms when reaching the edge of an envelope, a constant monitoring position system can be used to provide real-time information on the MLA’s position to operators on the jetty and the ship. This system should have an equivalent Safety Integrity Level (SIL), if it is used for ESD/ERS initiation.</t>
  </si>
  <si>
    <t>The Hydraulic Power Unit (HPU) contains pumps.</t>
  </si>
  <si>
    <t>Section 6.5</t>
  </si>
  <si>
    <t>The default option is "yes", leading to an HPU that contains two identical pumps, which can both cover 100% of the required flow and pressure.</t>
  </si>
  <si>
    <t>An emergency pump may be requested to manoeuvre the MLAs in the event of power failure to the main pumps. If an active stand-by pump is not specified in 5.2a, a back-up pump can also be used as an inactive stand-by pump.</t>
  </si>
  <si>
    <t xml:space="preserve">A control panel that is fixed on the jetty. </t>
  </si>
  <si>
    <t>Section 6.2.4</t>
  </si>
  <si>
    <t>The advantage of a wired pendant is that the control cannot be accidentally taken away from the berth. It may also help with handing over the control to an operator on the ship if needed.</t>
  </si>
  <si>
    <t xml:space="preserve">There is usually only one central control panel per berth and per set of arms. </t>
  </si>
  <si>
    <t>Specify the control buttons or indicator lights desired on the central control panel.</t>
  </si>
  <si>
    <t>Section 6.7.2</t>
  </si>
  <si>
    <t>Only applicable for arms with power supply. See table A7.</t>
  </si>
  <si>
    <t>Only applicable if multiple arms are specified. See table A1.</t>
  </si>
  <si>
    <t xml:space="preserve">The default option is "yes". The vendor should propose whether it is a joystick, switch or other control. </t>
  </si>
  <si>
    <t>Only applicable if a pendant and/or wireless control is also requested, in which case the default option is "yes".</t>
  </si>
  <si>
    <t>The switch will differ depending on whether two-speed manoeuvring or continuous variation is selected. See 1.4.</t>
  </si>
  <si>
    <t xml:space="preserve">If no ESD system is specified, it is still possible to request an override button. This can be independent from an alarm. </t>
  </si>
  <si>
    <t>Section 4.2.6.3.3</t>
  </si>
  <si>
    <t>Define the actions to be taken on pushing this button. Examples are stopping a pump, closing a valve, starting a horn or switching on the alarm light. 
If an ERS is selected, no further details are needed, since actions on an ESD1 alarm are defined in Design and Construction Specifications for Marine Loading Arms, section 5.4.1.</t>
  </si>
  <si>
    <t xml:space="preserve">If an ERS is selected, no further details are needed here, since actions upon an ESD2 alarm are defined in Design and Construction Specifications for Marine Loading Arms, section 5.4.1. </t>
  </si>
  <si>
    <t>Section 4.2.6.3.4</t>
  </si>
  <si>
    <t>Reset: stage 1 and 2 alarms</t>
  </si>
  <si>
    <t xml:space="preserve">Additional alarm lamps can be specified to indicate various settings, e.g. if the temperature reaches a certain level or whether power is available. </t>
  </si>
  <si>
    <t xml:space="preserve">Provide details of any special alarm lamps required here. </t>
  </si>
  <si>
    <t xml:space="preserve">If the MLA will be moved outside of the operating envelope into the alarm area, e.g. for maintenance purposes, this switch ensures that the alarm can be overridden. </t>
  </si>
  <si>
    <t>Specify any buttons on the central control panel in addition to those already listed in 6.1.</t>
  </si>
  <si>
    <t xml:space="preserve">A wired pendant can be requested for a complete set of MLAs, or a separate one for each MLA. </t>
  </si>
  <si>
    <t>For example, attached to the triple swivel assembly, the base riser or the local operating console.</t>
  </si>
  <si>
    <t>Specify the desired control buttons or indicator light on the wired pendant control.</t>
  </si>
  <si>
    <t>Section 6.7.3</t>
  </si>
  <si>
    <t>MLA manoeuvring controls</t>
  </si>
  <si>
    <t>MLA selector switch</t>
  </si>
  <si>
    <t>Only applicable if multiple MLAs will be ordered and a common wired pendant control will be used for all MLAs. See table A1.</t>
  </si>
  <si>
    <t>Additional owner requirements</t>
  </si>
  <si>
    <t>Specify any buttons on the wired pendant control in addition to those already listed in 6.1.</t>
  </si>
  <si>
    <t xml:space="preserve">Generally, at least one remote control per set of MLAs is ordered. If multiple MLAs will be ordered, a common remote control for all arms is recommended. Sometimes a spare remote control is also ordered. </t>
  </si>
  <si>
    <t>Specify the desired control buttons or indicator lights on the remote control.</t>
  </si>
  <si>
    <t>Only applicable if multiple MLAs will be ordered and a common remote control will be used for all MLAs. See table A1.</t>
  </si>
  <si>
    <t>Specify any buttons on the remote control in addition to those already listed in 6.2.</t>
  </si>
  <si>
    <t>Central lubrication systems are not recommended by OCIMF and therefore are not included in the options.</t>
  </si>
  <si>
    <t>Section 4.3.4</t>
  </si>
  <si>
    <t>Section 4.3.2</t>
  </si>
  <si>
    <t>Section 4.5.4.5</t>
  </si>
  <si>
    <t>The default option is manual.</t>
  </si>
  <si>
    <t>Liquefied gas arms should have an inert gas purging system instead of a vacuum breaker. Owners may also specify purging systems on MLAs handling other fluids, such as gases with high pressure or chemicals.</t>
  </si>
  <si>
    <t>Section 4.5.4.6</t>
  </si>
  <si>
    <t>Location of purging connections</t>
  </si>
  <si>
    <t xml:space="preserve">Decide from where to where the liquid should drain, whether a purging connection is needed and the location of the connection, e.g. at the riser, apex or triple swivel assembly. </t>
  </si>
  <si>
    <t>Triple swivel assembly</t>
  </si>
  <si>
    <t xml:space="preserve">Drain connections can be used to check whether an arm is completely drained before disconnection. Draining the arm can be done under gravity with or without the help of a vacuum breaker and/or through purging, flushing and/or stripping. </t>
  </si>
  <si>
    <t>Section 4.5.4.2</t>
  </si>
  <si>
    <t>Drain connections</t>
  </si>
  <si>
    <t>Location of the drain connections</t>
  </si>
  <si>
    <t>The operational procedures will help to decide where drains are located.</t>
  </si>
  <si>
    <t xml:space="preserve">Generally, a connection is provided at the base of the base riser to allow drainage of product pipe-work before disconnection from the ship manifold. </t>
  </si>
  <si>
    <t xml:space="preserve">If only one drain connection on the ship side is included, specify whether it will be above or below the ERS. </t>
  </si>
  <si>
    <t>For chemical products, specific drain connections may be needed, e.g. for flashing or washing.</t>
  </si>
  <si>
    <t>In case of different drain connection sizes, specify the size for each location separately. Common drain sizes are 1" and 2".</t>
  </si>
  <si>
    <t xml:space="preserve">The default is the MLA pressure rating. </t>
  </si>
  <si>
    <t>Support of triple swivel assembly (jack)</t>
  </si>
  <si>
    <t xml:space="preserve">Specify a jack to limit the loads on the ship manifold if this is necessary. A double leg offers more stability than a single jack leg and is the default option for MLAs with an ERS. </t>
  </si>
  <si>
    <t>Section 4.5.5.3</t>
  </si>
  <si>
    <t>A dummy manifold may be provided for maintenance of the MLA and its components or for routine testing of an ERS and QC/DC. For MLAs fitted with an ERS unit, a dummy manifold, with an adequate working area around it, is strongly recommended. MLAs without an ERS and QC/DC do not need a dummy manifold.</t>
  </si>
  <si>
    <t>Section 4.3.5</t>
  </si>
  <si>
    <t>Depending on the MLA’s working envelope and obstacles on the berth, there may be fewer location options for the dummy manifold. The vendor should comment on the location in their bid. Unless there are strong reasons to specify the exact location, it is recommended to select "Vendor to propose".</t>
  </si>
  <si>
    <t>Depending on the nature of the fluid, such as LNG, LPG or harmful substances, swivel seal leakage detection may be requested.</t>
  </si>
  <si>
    <t>Stripping systems are used for draining the product to the ship. The product will be pumped through the inboard arm and the riser to the apex for further gravity draining through the outboard arm to the ship’s tanks.</t>
  </si>
  <si>
    <t>Section 4.5.4.3</t>
  </si>
  <si>
    <t>Connection at the triple swivel assembly</t>
  </si>
  <si>
    <t>If "yes" is selected, it will become visible in table A8.</t>
  </si>
  <si>
    <t>Will the owner provide a document on the specification and process drawings related to the stripping system outside the scope of the MLA?</t>
  </si>
  <si>
    <t>Flushing systems are used to remove any remaining fluids and clean an MLA. Refrigerated and pressurised liquefied gas arms are never flushed.</t>
  </si>
  <si>
    <t>Section 4.5.4.4</t>
  </si>
  <si>
    <t>Will the owner provide a document on the specification and process drawings related to the flushing system outside the scope of the MLA?</t>
  </si>
  <si>
    <t>Hurricane resting position</t>
  </si>
  <si>
    <t>Foundation bolts, washer and nuts</t>
  </si>
  <si>
    <t>Section 4.5.5.1</t>
  </si>
  <si>
    <t>Section 4.5.5.10</t>
  </si>
  <si>
    <t xml:space="preserve">Default option is "no". This would only be applicable in special locations. </t>
  </si>
  <si>
    <t>The default option is hydraulic. In extreme weather the parking locks may be supplemented by other means.</t>
  </si>
  <si>
    <t xml:space="preserve">The default option is manual. </t>
  </si>
  <si>
    <t xml:space="preserve">Thermal insulation on the arm may be specified for hot or cold temperature applications. </t>
  </si>
  <si>
    <t>Section 4.5.5.7</t>
  </si>
  <si>
    <t>Depending on the product characteristics, it may be necessary to specify heat tracing. Heat tracing is used to heat piping and may be based on steam, hot oil or induction and is used under insulation.</t>
  </si>
  <si>
    <t>Section 4.5.5.8</t>
  </si>
  <si>
    <t>Any special requirements can be added here</t>
  </si>
  <si>
    <t>Provided by who?</t>
  </si>
  <si>
    <t>Section 7.1</t>
  </si>
  <si>
    <t>Installation support required from vendor?</t>
  </si>
  <si>
    <t>Comissioning support required from vendor?</t>
  </si>
  <si>
    <t>Operational support required from vendor?</t>
  </si>
  <si>
    <t>Maintenance support required from vendor?</t>
  </si>
  <si>
    <t>Training required from vendor?</t>
  </si>
  <si>
    <t>It is recommended to use Incoterms to describe who is responsible for costs, risks and insurance during delivery of the MLA.</t>
  </si>
  <si>
    <t>If support during the first few loadings is also required, specify this in more detail here.</t>
  </si>
  <si>
    <t>If support after installation is required, specify the type of activities that need support here.</t>
  </si>
  <si>
    <t>Required documents</t>
  </si>
  <si>
    <t>Document Code</t>
  </si>
  <si>
    <t>(1) With the Tender</t>
  </si>
  <si>
    <t>(2) Upon Contract Award</t>
  </si>
  <si>
    <t>Guidance on Deadline</t>
  </si>
  <si>
    <t>Vendor document list</t>
  </si>
  <si>
    <t>Within 2–4 weeks after purchase order receipt</t>
  </si>
  <si>
    <t>Project schedule (including manufacturing, testing, transportation, installation and commissioning)</t>
  </si>
  <si>
    <t>Required; may be high level</t>
  </si>
  <si>
    <t>Required; should include detail</t>
  </si>
  <si>
    <t>Quality Assurance/Quality Control Documentation</t>
  </si>
  <si>
    <t>Quality assurance manual (including applicable certification such as ISO9001)</t>
  </si>
  <si>
    <t>Optional; may be generic vendor documents</t>
  </si>
  <si>
    <t>General Proposal</t>
  </si>
  <si>
    <t>Project quality plan (different for each project)</t>
  </si>
  <si>
    <t>Recommended; may be generic or a relevant example (say which).</t>
  </si>
  <si>
    <t>Required; include detailed project-specific quality procedures</t>
  </si>
  <si>
    <t>Recommended; may be generic or a relevant example (say which)</t>
  </si>
  <si>
    <t>Before kick-off meeting</t>
  </si>
  <si>
    <t>Section 7.3</t>
  </si>
  <si>
    <t>Section 7.4</t>
  </si>
  <si>
    <t>Before transportation</t>
  </si>
  <si>
    <t>Before start of manufacturing</t>
  </si>
  <si>
    <t>Before start up</t>
  </si>
  <si>
    <t>Section 8.4.1</t>
  </si>
  <si>
    <t>Section 8.2</t>
  </si>
  <si>
    <t>Section 9.6.4</t>
  </si>
  <si>
    <t>Section 4.2.6.3</t>
  </si>
  <si>
    <t>Section 4.5.3</t>
  </si>
  <si>
    <t>Section 6.7</t>
  </si>
  <si>
    <t>Section 9.3</t>
  </si>
  <si>
    <t>Section 9.6</t>
  </si>
  <si>
    <t>Section 9.7</t>
  </si>
  <si>
    <t>Section 9.6.5</t>
  </si>
  <si>
    <t>Section 8</t>
  </si>
  <si>
    <t>Third-party design certification</t>
  </si>
  <si>
    <t>Manufacturing plan</t>
  </si>
  <si>
    <t>Optional; recommended for a complex or novel technology project</t>
  </si>
  <si>
    <t>Optional; if required by applicable code or by owner</t>
  </si>
  <si>
    <t>Sub-suppliers list</t>
  </si>
  <si>
    <t>Sub-contractor list</t>
  </si>
  <si>
    <t>Inspection and Test Plan (ITP)</t>
  </si>
  <si>
    <t>Optional; high level ITP is part of the project quality plan, decide whether more detail is useful at this stage</t>
  </si>
  <si>
    <t>Required; should be project-specific and detailed</t>
  </si>
  <si>
    <t>Section 7.2
Section 7.3 
Section 8</t>
  </si>
  <si>
    <t>Factory Acceptance Test (FAT) procedure</t>
  </si>
  <si>
    <t>Optional; decide whether the ITP is enough or more detail is needed. May be generic or a relevant example (say which)</t>
  </si>
  <si>
    <t>Yard Acceptance Test or Site Acceptance Test or (YAT/SAT) procedure</t>
  </si>
  <si>
    <t>Required; should be project-specific and detailed.</t>
  </si>
  <si>
    <t>Section 8.4.2 
Section 8.4.3</t>
  </si>
  <si>
    <t>Test procedures and acceptance criteria</t>
  </si>
  <si>
    <t>Optional; may be generic or a relevant example (say which).</t>
  </si>
  <si>
    <t>Details of test and measuring equipment</t>
  </si>
  <si>
    <t>Prototype test certificates for main components (e.g. for swivel, ERS and QC/DC)</t>
  </si>
  <si>
    <t>Painting and coating procedure</t>
  </si>
  <si>
    <t>Recommended; can be included in the test procedures and acceptance criteria document</t>
  </si>
  <si>
    <t>Packing and preservation procedure</t>
  </si>
  <si>
    <t>Optional; may be generic or a relevant example (say which)</t>
  </si>
  <si>
    <t>Required; including for long-term storage (for both indoor and open storage)</t>
  </si>
  <si>
    <t>Optional; only for novel technology</t>
  </si>
  <si>
    <t>Prototype test plan</t>
  </si>
  <si>
    <t>Prototype test certificates</t>
  </si>
  <si>
    <t>General/Mechanical/Structural Design</t>
  </si>
  <si>
    <t xml:space="preserve">General arrangement drawings </t>
  </si>
  <si>
    <t>Required; may be typical drawings or a relevant example (say which)</t>
  </si>
  <si>
    <t>Optional; may be typical drawings or a relevant example (say which)</t>
  </si>
  <si>
    <t>Required; should be project-specific</t>
  </si>
  <si>
    <t xml:space="preserve">Plot plan and jetty interface drawings </t>
  </si>
  <si>
    <t>Recommended; for owner to confirm feasibility</t>
  </si>
  <si>
    <t>Operating envelope drawings of the MLA</t>
  </si>
  <si>
    <t>Required; include a clashing study if multiple arms</t>
  </si>
  <si>
    <t>Required; include the clashing study and the spotting lines for each combination of connected arms</t>
  </si>
  <si>
    <t>MLA weight and centre of gravity; major components baseload and weight (including jetty interface loading data)</t>
  </si>
  <si>
    <t>Required; may be included in the relevant drawings</t>
  </si>
  <si>
    <t>Required; should be project-specific.</t>
  </si>
  <si>
    <t>Sub-system component drawings; riser, inboard arm, outboard arm and triple swivel assembly</t>
  </si>
  <si>
    <t>Emergency Release Coupling/Emergency Release System (ERC/ERS) arrangement drawings</t>
  </si>
  <si>
    <t>QC/DC arrangement drawings</t>
  </si>
  <si>
    <t>Recommended; may be included in the relevant drawings</t>
  </si>
  <si>
    <t>Design data sheets</t>
  </si>
  <si>
    <t>Structural analysis report (including stress and strain calculations)</t>
  </si>
  <si>
    <t>Section 4.2.3
Section 4.2.4
Section 4.2.5</t>
  </si>
  <si>
    <t>Failure mode analysis report for ERS</t>
  </si>
  <si>
    <t>Welding book, including welding procedures, specification, procedure qualifications, heat treatment procedures, Non Destructive Examination (NDE) procedures and NDE operator qualifications</t>
  </si>
  <si>
    <t>Section 8.3.2
Section 8.3.3
Section 8.3.4</t>
  </si>
  <si>
    <t>Electrical, Hydraulic Control and Instrumentation Design</t>
  </si>
  <si>
    <t>Section 6</t>
  </si>
  <si>
    <t>Description and schematic of electrical, hydraulic, control and instrumentation system,</t>
  </si>
  <si>
    <t>Utilities and electrical consumption list</t>
  </si>
  <si>
    <t>Electrical diagram</t>
  </si>
  <si>
    <t>Electrical equipment list</t>
  </si>
  <si>
    <t>Cable and hydraulic tubing routeing system</t>
  </si>
  <si>
    <t>Cable schedules</t>
  </si>
  <si>
    <t>Hydraulic circuit diagram, including control valves, hydraulic power pack, solenoids, etc.</t>
  </si>
  <si>
    <t>Hydraulic equipment list</t>
  </si>
  <si>
    <t>Data sheets for hydraulic components</t>
  </si>
  <si>
    <t>Section 6.5
Section 6.6</t>
  </si>
  <si>
    <t>Instrument data sheets</t>
  </si>
  <si>
    <t>Control narrative</t>
  </si>
  <si>
    <t>Control logic diagrams</t>
  </si>
  <si>
    <t>Required; can be included in the maintenance procedures</t>
  </si>
  <si>
    <t>Cause and effects diagrams</t>
  </si>
  <si>
    <t>Lay-out drawing of central control console, pendant box and remote control</t>
  </si>
  <si>
    <t>Manufacturing Data</t>
  </si>
  <si>
    <t xml:space="preserve">Optional; may be generic or a relevant example (say which)	 </t>
  </si>
  <si>
    <t>Recommended; should be project-specific and detailed</t>
  </si>
  <si>
    <t>Completed weld book</t>
  </si>
  <si>
    <t>Materials test certification</t>
  </si>
  <si>
    <t>NDE reports (including Magnetic Particle Inspection (MPI), radiographs, dye penetrant examination, ultrasonic, etc.)</t>
  </si>
  <si>
    <t>Heat treatment records</t>
  </si>
  <si>
    <t>Heat treatment certificates</t>
  </si>
  <si>
    <t>Pressure test certificates</t>
  </si>
  <si>
    <t>Fire test certificates</t>
  </si>
  <si>
    <t>Third-party certificates</t>
  </si>
  <si>
    <t>Proof load certificates</t>
  </si>
  <si>
    <t>Weight and/or weighing certificates</t>
  </si>
  <si>
    <t>Painting/coating records or certificates</t>
  </si>
  <si>
    <t>Concession and/or repair reports</t>
  </si>
  <si>
    <t>FAT reports or certificates</t>
  </si>
  <si>
    <t>Packing lists</t>
  </si>
  <si>
    <t>Release notes</t>
  </si>
  <si>
    <t>Punch list of outstanding items and actions</t>
  </si>
  <si>
    <t>Installation, Commissioning, Handover, Operation and Maintenance</t>
  </si>
  <si>
    <t>Delivery plan (or statement that the owner has to collect the arm(s) from the manufacturing site)</t>
  </si>
  <si>
    <t>Optional; only if long storage is expected by owner</t>
  </si>
  <si>
    <t xml:space="preserve">Onsite preservation procedures </t>
  </si>
  <si>
    <t>Unpacking/lifting instructions</t>
  </si>
  <si>
    <t>Installation procedures (including arm balancing procedure)</t>
  </si>
  <si>
    <t>Installation support plan</t>
  </si>
  <si>
    <t>Commissioning procedures</t>
  </si>
  <si>
    <t>Commissioning support plan</t>
  </si>
  <si>
    <t>Yard Acceptance Test or Site Acceptance Test (YAT/SAT) reports or certificates</t>
  </si>
  <si>
    <t>Section 7.2 
Section 8</t>
  </si>
  <si>
    <t>ITP completion record</t>
  </si>
  <si>
    <t>Operating procedures</t>
  </si>
  <si>
    <t>Operation support plan</t>
  </si>
  <si>
    <t>Maintenance procedures</t>
  </si>
  <si>
    <t>Maintenance support plan</t>
  </si>
  <si>
    <t>Training plan</t>
  </si>
  <si>
    <t>Lubrication schedules</t>
  </si>
  <si>
    <t>List of installation and commissioning spares</t>
  </si>
  <si>
    <t>List of operational spares</t>
  </si>
  <si>
    <t>List of consumables</t>
  </si>
  <si>
    <t>List of special tools</t>
  </si>
  <si>
    <t xml:space="preserve">Recommended. The vendor should say if special tools aren’t required in the commissioning, operating, maintenance and refurbishment procedures	 </t>
  </si>
  <si>
    <t xml:space="preserve">Refurbishment and replacement procedures, including guidance on retirement criteria </t>
  </si>
  <si>
    <t>Optional; depending on owner's requirements and asset plan</t>
  </si>
  <si>
    <t>Section 9.6.4 </t>
  </si>
  <si>
    <t>Do not fill in blue cells</t>
  </si>
  <si>
    <t>Yellow cells must be completed. Cells with a red border have a drop-down list of options. Cells with a blue border are free text/number cells, i.e. any text or number can be input</t>
  </si>
  <si>
    <t>Grey cells are optional, but adding as much information as possible is recommended. Cells with a red border have a drop-down list of options. Cells with a blue border are free text/number cells, i.e. any text or number can be input</t>
  </si>
  <si>
    <t>Cells turn white when they are filled in</t>
  </si>
  <si>
    <t>The vendor will use the data in this table to determine the extremes of the working envelope of the loading arm and the arm dimensions and weight. 
•	Working envelope extremes are generally determined by the smallest ship when fully loaded (manifold at the lowest point above the water level) and the largest ship when empty or ballasted (manifold at the highest point above the water level). 
•	As a minimum, provide details of the smallest ship and the largest ship, although it is recommended to provide the details of the two smallest and two largest ships. 
•	Include any ships with high railings or non-standard manifold locations, as they may also affect the working envelope.
•	Insert more columns for details of additional ships that need to be able to use the marine loading arm.
•	The water level is defined in table A3: Environmental data. The vendor will use the data from tables A3 and A4 to determine the envelopes.
•	Provide a sketch of the distances between manifold centres, in case they are not the same. 
•	The letters ‘a’, ‘b’, etc. refer to the letters in figure A4.1.</t>
  </si>
  <si>
    <t xml:space="preserve">Provide the total number of product manifolds the arm has to connect to per ship type. Indicate whether a sketch has been provided in the additional documents section below. 
Include in the sketch details of any piggyback vapour return lines (specified in table B) or connections to the vapour manifold flange. </t>
  </si>
  <si>
    <t>Details of the piggyback vapour line connection</t>
  </si>
  <si>
    <t>Piggyback vapour return line</t>
  </si>
  <si>
    <t xml:space="preserve">If there are any restrictions on the pressure drop over the piggyback vapour return line, specify the maximum allowable pressure drop over this line here. The maximum pressure drop over the MLA (product piping) is defined in table A2. </t>
  </si>
  <si>
    <t>Instead of having a separate loading arm and vapour return arm, a piggyback vapour return can be specified, e.g. for Liquefied Petroleum Gas (LPG) or aromatics loading arms. A combined arm will be heavier than a single arm, so this option may not be possible for some larger arms. When one vapour return arm can be used for several product loading arms, a separate arm may be more suitable than piggyback lines.</t>
  </si>
  <si>
    <t>Maximum allowable pressure drop over the piggyback vapour return line</t>
  </si>
  <si>
    <r>
      <t xml:space="preserve">These tables are from the appendix of OCIMF’s </t>
    </r>
    <r>
      <rPr>
        <i/>
        <sz val="10"/>
        <color theme="3"/>
        <rFont val="Century Gothic"/>
        <family val="2"/>
        <scheme val="minor"/>
      </rPr>
      <t>Design and Construction Specifications for Marine Loading Arms, Fourth Edition (2019)</t>
    </r>
    <r>
      <rPr>
        <sz val="10"/>
        <color theme="3"/>
        <rFont val="Century Gothic"/>
        <family val="2"/>
        <scheme val="minor"/>
      </rPr>
      <t>. 
The tables are completed by the Marine Loading Arm (MLA) owners to specify what is needed from the vendor. 
•	Complete them in order, i.e. from A1 to C. 
•	Read the guidance notes at the top of each table first. They explain the purpose of the table and help the owner assess the importance of the data to be specified. 
•	Start at the top of each table and work down to the bottom. Information in each table is set out in a logical order and skipping ahead can affect the calculations.
•	Complete the additional documents section at the bottom of each table. These documents will contain additional relevant information for the vendor. The selected additional documents are shown in table A8, which can be used as a checklist of documents to send to the vendor.
•	Complete a separate set of tables for each different type of loading arm. To do so, copy the completed files, rename and amend data as needed. 
•	Add extra lines as needed; the cells are not protected. Try to keep changes to a minimum, however, and highlight where changes have been made to help vendors understand where these tables are different from the OCIMF tables.
•	Send completed tables to vendors to receive a quotation.
•	Update the tables with feedback from the vendor for the tender, or use them for tendering immediately.</t>
    </r>
  </si>
  <si>
    <r>
      <t>m</t>
    </r>
    <r>
      <rPr>
        <vertAlign val="superscript"/>
        <sz val="10"/>
        <color theme="3"/>
        <rFont val="Century Gothic"/>
        <family val="2"/>
        <scheme val="minor"/>
      </rPr>
      <t>3</t>
    </r>
    <r>
      <rPr>
        <sz val="10"/>
        <color theme="3"/>
        <rFont val="Century Gothic"/>
        <family val="2"/>
        <scheme val="minor"/>
      </rPr>
      <t>/hr</t>
    </r>
  </si>
  <si>
    <r>
      <t>0</t>
    </r>
    <r>
      <rPr>
        <sz val="10"/>
        <color theme="3"/>
        <rFont val="Century Gothic"/>
        <family val="2"/>
        <scheme val="minor"/>
      </rPr>
      <t>C</t>
    </r>
  </si>
  <si>
    <r>
      <t>kg/m</t>
    </r>
    <r>
      <rPr>
        <vertAlign val="superscript"/>
        <sz val="10"/>
        <color theme="3"/>
        <rFont val="Century Gothic"/>
        <family val="2"/>
        <scheme val="minor"/>
      </rPr>
      <t>3</t>
    </r>
  </si>
  <si>
    <r>
      <t xml:space="preserve">See </t>
    </r>
    <r>
      <rPr>
        <i/>
        <sz val="10"/>
        <color theme="3"/>
        <rFont val="Century Gothic"/>
        <family val="2"/>
        <scheme val="minor"/>
      </rPr>
      <t>Design and Construction Specifications for Marine Loading Arms</t>
    </r>
    <r>
      <rPr>
        <sz val="10"/>
        <color theme="3"/>
        <rFont val="Century Gothic"/>
        <family val="2"/>
        <scheme val="minor"/>
      </rPr>
      <t>, section 4.2.4.5.</t>
    </r>
  </si>
  <si>
    <r>
      <t xml:space="preserve">Consider earthquake loads for the arm when stowed and when empty. See </t>
    </r>
    <r>
      <rPr>
        <i/>
        <sz val="10"/>
        <color theme="3"/>
        <rFont val="Century Gothic"/>
        <family val="2"/>
        <scheme val="minor"/>
      </rPr>
      <t>Design and Construction Specifications for Marine Loading Arms</t>
    </r>
    <r>
      <rPr>
        <sz val="10"/>
        <color theme="3"/>
        <rFont val="Century Gothic"/>
        <family val="2"/>
        <scheme val="minor"/>
      </rPr>
      <t xml:space="preserve">, section 4.2.5.4 </t>
    </r>
  </si>
  <si>
    <r>
      <t xml:space="preserve">See </t>
    </r>
    <r>
      <rPr>
        <i/>
        <sz val="10"/>
        <color theme="3"/>
        <rFont val="Century Gothic"/>
        <family val="2"/>
        <scheme val="minor"/>
      </rPr>
      <t>Design and Construction Specifications for Marine Loading Arms</t>
    </r>
    <r>
      <rPr>
        <sz val="10"/>
        <color theme="3"/>
        <rFont val="Century Gothic"/>
        <family val="2"/>
        <scheme val="minor"/>
      </rPr>
      <t xml:space="preserve">, section 4.2.4.4 </t>
    </r>
  </si>
  <si>
    <r>
      <t xml:space="preserve">Solar radiation temperature can be specified for areas with high solar radiation (e.g. Middle East) and impacts equipment selection (e.g. cabinets, junction boxes and electrical cabling). See </t>
    </r>
    <r>
      <rPr>
        <i/>
        <sz val="10"/>
        <color theme="3"/>
        <rFont val="Century Gothic"/>
        <family val="2"/>
        <scheme val="minor"/>
      </rPr>
      <t>Design and Construction Specifications for Marine Loading Arms</t>
    </r>
    <r>
      <rPr>
        <sz val="10"/>
        <color theme="3"/>
        <rFont val="Century Gothic"/>
        <family val="2"/>
        <scheme val="minor"/>
      </rPr>
      <t>, section 4.2.4.4.</t>
    </r>
  </si>
  <si>
    <r>
      <t xml:space="preserve">If the MLA should be designed for ice loads, specify the loads. See </t>
    </r>
    <r>
      <rPr>
        <i/>
        <sz val="10"/>
        <color theme="3"/>
        <rFont val="Century Gothic"/>
        <family val="2"/>
        <scheme val="minor"/>
      </rPr>
      <t>Design and Construction Specifications for Marine Loading Arms</t>
    </r>
    <r>
      <rPr>
        <sz val="10"/>
        <color theme="3"/>
        <rFont val="Century Gothic"/>
        <family val="2"/>
        <scheme val="minor"/>
      </rPr>
      <t>, section 4.2.4.3.</t>
    </r>
  </si>
  <si>
    <r>
      <t xml:space="preserve">See </t>
    </r>
    <r>
      <rPr>
        <i/>
        <sz val="10"/>
        <color theme="3"/>
        <rFont val="Century Gothic"/>
        <family val="2"/>
        <scheme val="minor"/>
      </rPr>
      <t>Design and Construction Specifications for Marine Loading Arms</t>
    </r>
    <r>
      <rPr>
        <sz val="10"/>
        <color theme="3"/>
        <rFont val="Century Gothic"/>
        <family val="2"/>
        <scheme val="minor"/>
      </rPr>
      <t>, section 4.2.4.3.</t>
    </r>
  </si>
  <si>
    <r>
      <t xml:space="preserve">Include for ice load and effect on wind load. Relevant for the structural design. If no other information is available, use 10mm for refrigerated LPG, chemical and ammonia and 25mm for LNG or ethylene service. See </t>
    </r>
    <r>
      <rPr>
        <i/>
        <sz val="10"/>
        <color theme="3"/>
        <rFont val="Century Gothic"/>
        <family val="2"/>
        <scheme val="minor"/>
      </rPr>
      <t>Design and Construction Specifications for Marine Loading Arms</t>
    </r>
    <r>
      <rPr>
        <sz val="10"/>
        <color theme="3"/>
        <rFont val="Century Gothic"/>
        <family val="2"/>
        <scheme val="minor"/>
      </rPr>
      <t>, section 4.2.4.3.</t>
    </r>
  </si>
  <si>
    <t>DESIGN AND CONSTRUCTION SPECIFICATIONS FOR MARINE LOADING ARMS SECTION</t>
  </si>
  <si>
    <r>
      <t xml:space="preserve">This table guides the owner through the different choices to make. 
•	Fill in this table from top to bottom, because choices in earlier sections will determine which choices can be made later on. For example, a fully manually operated MLA cannot have an Emergency Release System (ERS). 
•	Make these choices up front. For example, an MLA with a Quick Connect/Quick Disconnect Coupler (QC/DC) is designed differently than an MLA with a flanged connection to the ship. Most features cannot be retrofitted. 
•	This table refers to sections in </t>
    </r>
    <r>
      <rPr>
        <i/>
        <sz val="10"/>
        <color theme="3"/>
        <rFont val="Century Gothic"/>
        <family val="2"/>
        <scheme val="minor"/>
      </rPr>
      <t>Design and Construction Specifications for Marine Loading Arms</t>
    </r>
    <r>
      <rPr>
        <sz val="10"/>
        <color theme="3"/>
        <rFont val="Century Gothic"/>
        <family val="2"/>
        <scheme val="minor"/>
      </rPr>
      <t xml:space="preserve"> for further information.
•	Any special requirements can be added in section 8.</t>
    </r>
  </si>
  <si>
    <r>
      <t xml:space="preserve">In order to determine the heat tracing requirements, specify the listed parameters according to </t>
    </r>
    <r>
      <rPr>
        <i/>
        <sz val="10"/>
        <color theme="3"/>
        <rFont val="Century Gothic"/>
        <family val="2"/>
        <scheme val="minor"/>
      </rPr>
      <t>Design and Construction Specifications for Marine Loading Arms</t>
    </r>
    <r>
      <rPr>
        <sz val="10"/>
        <color theme="3"/>
        <rFont val="Century Gothic"/>
        <family val="2"/>
        <scheme val="minor"/>
      </rPr>
      <t>, section 4.5.5.8.</t>
    </r>
  </si>
  <si>
    <r>
      <t>m</t>
    </r>
    <r>
      <rPr>
        <vertAlign val="superscript"/>
        <sz val="10"/>
        <color theme="3"/>
        <rFont val="Century Gothic"/>
        <family val="2"/>
        <scheme val="minor"/>
      </rPr>
      <t>3</t>
    </r>
  </si>
  <si>
    <r>
      <t>Maximum</t>
    </r>
    <r>
      <rPr>
        <sz val="8"/>
        <color theme="3"/>
        <rFont val="Century Gothic"/>
        <family val="2"/>
        <scheme val="minor"/>
      </rPr>
      <t> </t>
    </r>
    <r>
      <rPr>
        <sz val="10"/>
        <color theme="3"/>
        <rFont val="Century Gothic"/>
        <family val="2"/>
        <scheme val="minor"/>
      </rPr>
      <t xml:space="preserve"> (empty or ballasted)</t>
    </r>
  </si>
  <si>
    <r>
      <rPr>
        <b/>
        <sz val="10"/>
        <color theme="3"/>
        <rFont val="Century Gothic"/>
        <family val="2"/>
        <scheme val="minor"/>
      </rPr>
      <t xml:space="preserve">b1 </t>
    </r>
    <r>
      <rPr>
        <sz val="10"/>
        <color theme="3"/>
        <rFont val="Century Gothic"/>
        <family val="2"/>
        <scheme val="minor"/>
      </rPr>
      <t>- Height of ship’s rail above the deck</t>
    </r>
  </si>
  <si>
    <r>
      <rPr>
        <b/>
        <sz val="10"/>
        <color theme="3"/>
        <rFont val="Century Gothic"/>
        <family val="2"/>
        <scheme val="minor"/>
      </rPr>
      <t>b2</t>
    </r>
    <r>
      <rPr>
        <sz val="10"/>
        <color theme="3"/>
        <rFont val="Century Gothic"/>
        <family val="2"/>
        <scheme val="minor"/>
      </rPr>
      <t xml:space="preserve"> - Distance of ship´s rail from ship´s side</t>
    </r>
  </si>
  <si>
    <r>
      <t xml:space="preserve">Use this table to specify the documents the vendor needs to supply at two different phases: 
1.	Tender: The vendor needs to supply these documents with the bid to help the owner decide which arms and vendor to select and whether to proceed with the project.
2.	Acceptance of tender: The vendor needs to supply these documents after the tender has been accepted and the contract awarded. 
Recommended deadlines for supplying these documents are given in the table. Further guidance on the content of a document can be found in the listed section of </t>
    </r>
    <r>
      <rPr>
        <i/>
        <sz val="10"/>
        <color theme="3"/>
        <rFont val="Century Gothic"/>
        <family val="2"/>
        <scheme val="minor"/>
      </rPr>
      <t>Design and Constructions Specifications for Marine Loading Arms</t>
    </r>
    <r>
      <rPr>
        <sz val="10"/>
        <color theme="3"/>
        <rFont val="Century Gothic"/>
        <family val="2"/>
        <scheme val="minor"/>
      </rPr>
      <t xml:space="preserve">. 
If a document is requested for both the tender and contract award phases, the vendor may need to update the document between these phases to include more details or incorporate any changes from the tender phase. 
For more information on the project phases, see </t>
    </r>
    <r>
      <rPr>
        <i/>
        <sz val="10"/>
        <color theme="3"/>
        <rFont val="Century Gothic"/>
        <family val="2"/>
        <scheme val="minor"/>
      </rPr>
      <t>Design and Construction Specifications for Marine Loading Arms</t>
    </r>
    <r>
      <rPr>
        <sz val="10"/>
        <color theme="3"/>
        <rFont val="Century Gothic"/>
        <family val="2"/>
        <scheme val="minor"/>
      </rPr>
      <t>, section three. 
Also provide a required document data sheet (see table A8) that includes requirements for the document format (electronic or paper copy or both), number of copies and date of issue.</t>
    </r>
  </si>
  <si>
    <r>
      <rPr>
        <b/>
        <i/>
        <sz val="11"/>
        <color theme="3"/>
        <rFont val="Century Gothic"/>
        <family val="2"/>
        <scheme val="minor"/>
      </rPr>
      <t>Design and Construction Specifications for Marine Loading Arms</t>
    </r>
    <r>
      <rPr>
        <b/>
        <sz val="11"/>
        <color theme="3"/>
        <rFont val="Century Gothic"/>
        <family val="2"/>
        <scheme val="minor"/>
      </rPr>
      <t xml:space="preserve"> Section</t>
    </r>
  </si>
  <si>
    <t>°C</t>
  </si>
  <si>
    <r>
      <t>m/s</t>
    </r>
    <r>
      <rPr>
        <sz val="11"/>
        <color theme="3"/>
        <rFont val="Calibri"/>
        <family val="2"/>
      </rPr>
      <t>²</t>
    </r>
  </si>
  <si>
    <t>m/s²</t>
  </si>
  <si>
    <r>
      <t>m</t>
    </r>
    <r>
      <rPr>
        <sz val="10"/>
        <color theme="3"/>
        <rFont val="Calibri"/>
        <family val="2"/>
      </rPr>
      <t>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</si>
</sst>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color theme="1"/>
      <name val="Century Gothic"/>
      <family val="2"/>
      <scheme val="minor"/>
    </font>
    <font>
      <sz val="11"/>
      <color theme="1"/>
      <name val="Century Gothic"/>
      <family val="2"/>
      <scheme val="minor"/>
    </font>
    <font>
      <b/>
      <sz val="11"/>
      <color theme="3"/>
      <name val="Century Gothic"/>
      <family val="2"/>
      <scheme val="minor"/>
    </font>
    <font>
      <sz val="11"/>
      <color theme="3"/>
      <name val="Century Gothic"/>
      <family val="2"/>
      <scheme val="minor"/>
    </font>
    <font>
      <b/>
      <sz val="11"/>
      <color theme="1"/>
      <name val="Century Gothic"/>
      <family val="2"/>
      <scheme val="minor"/>
    </font>
    <font>
      <i/>
      <sz val="10"/>
      <color theme="3"/>
      <name val="Futura Medium"/>
    </font>
    <font>
      <vertAlign val="superscript"/>
      <sz val="11"/>
      <color theme="1"/>
      <name val="Century Gothic"/>
      <family val="2"/>
      <scheme val="minor"/>
    </font>
    <font>
      <sz val="8"/>
      <color theme="1"/>
      <name val="Century Gothic"/>
      <family val="2"/>
      <scheme val="minor"/>
    </font>
    <font>
      <sz val="11"/>
      <color rgb="FFFF0000"/>
      <name val="Century Gothic"/>
      <family val="2"/>
      <scheme val="minor"/>
    </font>
    <font>
      <i/>
      <sz val="11"/>
      <color theme="1"/>
      <name val="Century Gothic"/>
      <family val="2"/>
      <scheme val="minor"/>
    </font>
    <font>
      <sz val="11"/>
      <name val="Century Gothic"/>
      <family val="2"/>
      <scheme val="minor"/>
    </font>
    <font>
      <sz val="11"/>
      <color rgb="FF00B050"/>
      <name val="Century Gothic"/>
      <family val="2"/>
      <scheme val="minor"/>
    </font>
    <font>
      <strike/>
      <sz val="11"/>
      <color theme="1"/>
      <name val="Century Gothic"/>
      <family val="2"/>
      <scheme val="minor"/>
    </font>
    <font>
      <sz val="12"/>
      <color theme="1"/>
      <name val="Century Gothic"/>
      <family val="2"/>
      <scheme val="minor"/>
    </font>
    <font>
      <sz val="10"/>
      <color theme="3"/>
      <name val="Century Gothic"/>
      <family val="2"/>
      <scheme val="minor"/>
    </font>
    <font>
      <sz val="10"/>
      <color theme="1"/>
      <name val="Century Gothic"/>
      <family val="2"/>
      <scheme val="minor"/>
    </font>
    <font>
      <b/>
      <sz val="10"/>
      <color theme="1"/>
      <name val="Century Gothic"/>
      <family val="2"/>
      <scheme val="minor"/>
    </font>
    <font>
      <sz val="11"/>
      <color theme="7"/>
      <name val="Century Gothic"/>
      <family val="2"/>
      <scheme val="minor"/>
    </font>
    <font>
      <b/>
      <sz val="10"/>
      <color theme="3"/>
      <name val="Century Gothic"/>
      <family val="2"/>
      <scheme val="minor"/>
    </font>
    <font>
      <sz val="22"/>
      <color theme="1"/>
      <name val="Century Gothic"/>
      <family val="2"/>
      <scheme val="minor"/>
    </font>
    <font>
      <b/>
      <sz val="22"/>
      <color theme="0"/>
      <name val="Century Gothic"/>
      <family val="2"/>
      <scheme val="minor"/>
    </font>
    <font>
      <b/>
      <sz val="11"/>
      <color rgb="FF595959"/>
      <name val="Century Gothic"/>
      <family val="2"/>
      <scheme val="minor"/>
    </font>
    <font>
      <sz val="10"/>
      <color rgb="FF595959"/>
      <name val="Century Gothic"/>
      <family val="2"/>
      <scheme val="minor"/>
    </font>
    <font>
      <sz val="10"/>
      <name val="Century Gothic"/>
      <family val="2"/>
      <scheme val="minor"/>
    </font>
    <font>
      <sz val="11"/>
      <color rgb="FF595959"/>
      <name val="Century Gothic"/>
      <family val="2"/>
      <scheme val="minor"/>
    </font>
    <font>
      <b/>
      <sz val="22"/>
      <color theme="0"/>
      <name val="Century Gothic"/>
      <family val="2"/>
      <scheme val="major"/>
    </font>
    <font>
      <b/>
      <sz val="22"/>
      <color theme="5"/>
      <name val="Century Gothic"/>
      <family val="2"/>
      <scheme val="minor"/>
    </font>
    <font>
      <i/>
      <sz val="10"/>
      <color theme="3"/>
      <name val="Century Gothic"/>
      <family val="2"/>
      <scheme val="minor"/>
    </font>
    <font>
      <b/>
      <sz val="11"/>
      <color theme="3"/>
      <name val="Century Gothic"/>
      <family val="2"/>
      <scheme val="major"/>
    </font>
    <font>
      <sz val="12"/>
      <color theme="3"/>
      <name val="Century Gothic"/>
      <family val="2"/>
      <scheme val="minor"/>
    </font>
    <font>
      <sz val="12"/>
      <color rgb="FFFF0000"/>
      <name val="Century Gothic"/>
      <family val="2"/>
      <scheme val="minor"/>
    </font>
    <font>
      <b/>
      <strike/>
      <sz val="11"/>
      <color theme="3"/>
      <name val="Century Gothic"/>
      <family val="2"/>
      <scheme val="minor"/>
    </font>
    <font>
      <b/>
      <strike/>
      <sz val="11"/>
      <color rgb="FFFF0000"/>
      <name val="Century Gothic"/>
      <family val="2"/>
      <scheme val="minor"/>
    </font>
    <font>
      <vertAlign val="superscript"/>
      <sz val="10"/>
      <color theme="3"/>
      <name val="Century Gothic"/>
      <family val="2"/>
      <scheme val="minor"/>
    </font>
    <font>
      <i/>
      <sz val="11"/>
      <color theme="3"/>
      <name val="Century Gothic"/>
      <family val="2"/>
      <scheme val="minor"/>
    </font>
    <font>
      <b/>
      <sz val="11"/>
      <color rgb="FFFF0000"/>
      <name val="Century Gothic"/>
      <family val="2"/>
      <scheme val="minor"/>
    </font>
    <font>
      <sz val="10"/>
      <color rgb="FFFF0000"/>
      <name val="Century Gothic"/>
      <family val="2"/>
      <scheme val="minor"/>
    </font>
    <font>
      <sz val="10"/>
      <color theme="7"/>
      <name val="Century Gothic"/>
      <family val="2"/>
      <scheme val="minor"/>
    </font>
    <font>
      <i/>
      <sz val="10"/>
      <color rgb="FFFF0000"/>
      <name val="Century Gothic"/>
      <family val="2"/>
      <scheme val="minor"/>
    </font>
    <font>
      <sz val="11"/>
      <color theme="4"/>
      <name val="Century Gothic"/>
      <family val="2"/>
      <scheme val="minor"/>
    </font>
    <font>
      <sz val="11"/>
      <color rgb="FF00B0F0"/>
      <name val="Century Gothic"/>
      <family val="2"/>
      <scheme val="minor"/>
    </font>
    <font>
      <sz val="10"/>
      <color theme="4"/>
      <name val="Century Gothic"/>
      <family val="2"/>
      <scheme val="minor"/>
    </font>
    <font>
      <b/>
      <i/>
      <sz val="10"/>
      <color theme="3"/>
      <name val="Century Gothic"/>
      <family val="2"/>
      <scheme val="minor"/>
    </font>
    <font>
      <b/>
      <sz val="10"/>
      <color rgb="FFFF0000"/>
      <name val="Century Gothic"/>
      <family val="2"/>
      <scheme val="minor"/>
    </font>
    <font>
      <sz val="8"/>
      <color theme="3"/>
      <name val="Century Gothic"/>
      <family val="2"/>
      <scheme val="minor"/>
    </font>
    <font>
      <b/>
      <i/>
      <sz val="11"/>
      <color theme="3"/>
      <name val="Century Gothic"/>
      <family val="2"/>
      <scheme val="minor"/>
    </font>
    <font>
      <b/>
      <u/>
      <sz val="11"/>
      <color rgb="FFFF0000"/>
      <name val="Century Gothic"/>
      <family val="2"/>
      <scheme val="minor"/>
    </font>
    <font>
      <strike/>
      <sz val="10"/>
      <color theme="3"/>
      <name val="Century Gothic"/>
      <family val="2"/>
      <scheme val="minor"/>
    </font>
    <font>
      <sz val="11"/>
      <color theme="3"/>
      <name val="Calibri"/>
      <family val="2"/>
    </font>
    <font>
      <sz val="10"/>
      <color theme="3"/>
      <name val="Calibri"/>
      <family val="2"/>
    </font>
    <font>
      <sz val="9"/>
      <color theme="3"/>
      <name val="Century Gothic"/>
      <family val="2"/>
      <scheme val="minor"/>
    </font>
    <font>
      <sz val="9"/>
      <color theme="1"/>
      <name val="Century Gothic"/>
      <family val="2"/>
      <scheme val="minor"/>
    </font>
  </fonts>
  <fills count="12">
    <fill>
      <patternFill patternType="none"/>
    </fill>
    <fill>
      <patternFill patternType="gray125"/>
    </fill>
    <fill>
      <patternFill patternType="solid">
        <fgColor rgb="FFBFD5EF"/>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3"/>
        <bgColor indexed="64"/>
      </patternFill>
    </fill>
    <fill>
      <patternFill patternType="solid">
        <fgColor theme="0" tint="-0.249977111117893"/>
        <bgColor indexed="64"/>
      </patternFill>
    </fill>
    <fill>
      <patternFill patternType="solid">
        <fgColor rgb="FFEEF3F8"/>
        <bgColor indexed="64"/>
      </patternFill>
    </fill>
    <fill>
      <patternFill patternType="solid">
        <fgColor theme="4" tint="0.39994506668294322"/>
        <bgColor indexed="64"/>
      </patternFill>
    </fill>
    <fill>
      <patternFill patternType="solid">
        <fgColor rgb="FF1F497D"/>
        <bgColor indexed="64"/>
      </patternFill>
    </fill>
    <fill>
      <patternFill patternType="solid">
        <fgColor theme="0"/>
        <bgColor indexed="64"/>
      </patternFill>
    </fill>
  </fills>
  <borders count="138">
    <border>
      <left/>
      <right/>
      <top/>
      <bottom/>
      <diagonal/>
    </border>
    <border>
      <left/>
      <right/>
      <top/>
      <bottom style="thin">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right/>
      <top style="thin">
        <color theme="3"/>
      </top>
      <bottom/>
      <diagonal/>
    </border>
    <border>
      <left style="thin">
        <color theme="3"/>
      </left>
      <right style="thin">
        <color theme="3"/>
      </right>
      <top style="thin">
        <color theme="3"/>
      </top>
      <bottom style="thin">
        <color theme="3"/>
      </bottom>
      <diagonal/>
    </border>
    <border>
      <left style="thin">
        <color theme="3"/>
      </left>
      <right style="thin">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thin">
        <color theme="3"/>
      </right>
      <top style="thin">
        <color theme="3"/>
      </top>
      <bottom style="medium">
        <color theme="3"/>
      </bottom>
      <diagonal/>
    </border>
    <border>
      <left style="thin">
        <color theme="3"/>
      </left>
      <right style="thin">
        <color theme="3"/>
      </right>
      <top/>
      <bottom style="thin">
        <color theme="3"/>
      </bottom>
      <diagonal/>
    </border>
    <border>
      <left style="thin">
        <color indexed="64"/>
      </left>
      <right/>
      <top/>
      <bottom/>
      <diagonal/>
    </border>
    <border>
      <left/>
      <right style="thin">
        <color indexed="64"/>
      </right>
      <top/>
      <bottom/>
      <diagonal/>
    </border>
    <border>
      <left style="medium">
        <color theme="3"/>
      </left>
      <right/>
      <top style="thin">
        <color theme="3"/>
      </top>
      <bottom style="thin">
        <color theme="3"/>
      </bottom>
      <diagonal/>
    </border>
    <border>
      <left/>
      <right style="thin">
        <color theme="3"/>
      </right>
      <top style="thin">
        <color theme="3"/>
      </top>
      <bottom style="thin">
        <color theme="3"/>
      </bottom>
      <diagonal/>
    </border>
    <border>
      <left/>
      <right style="thin">
        <color theme="3"/>
      </right>
      <top/>
      <bottom style="thin">
        <color theme="3"/>
      </bottom>
      <diagonal/>
    </border>
    <border>
      <left style="thin">
        <color theme="3"/>
      </left>
      <right/>
      <top/>
      <bottom style="thin">
        <color theme="3"/>
      </bottom>
      <diagonal/>
    </border>
    <border>
      <left style="thin">
        <color theme="3"/>
      </left>
      <right style="thin">
        <color theme="3"/>
      </right>
      <top style="thin">
        <color theme="3"/>
      </top>
      <bottom/>
      <diagonal/>
    </border>
    <border>
      <left/>
      <right/>
      <top style="medium">
        <color theme="3"/>
      </top>
      <bottom style="medium">
        <color theme="3"/>
      </bottom>
      <diagonal/>
    </border>
    <border>
      <left/>
      <right style="thin">
        <color theme="3"/>
      </right>
      <top style="thin">
        <color theme="3"/>
      </top>
      <bottom style="medium">
        <color theme="3"/>
      </bottom>
      <diagonal/>
    </border>
    <border>
      <left style="thin">
        <color theme="3"/>
      </left>
      <right/>
      <top style="thin">
        <color theme="3"/>
      </top>
      <bottom/>
      <diagonal/>
    </border>
    <border>
      <left/>
      <right style="thin">
        <color theme="3"/>
      </right>
      <top style="thin">
        <color theme="3"/>
      </top>
      <bottom/>
      <diagonal/>
    </border>
    <border>
      <left/>
      <right style="medium">
        <color theme="3"/>
      </right>
      <top style="thin">
        <color theme="3"/>
      </top>
      <bottom style="thin">
        <color theme="3"/>
      </bottom>
      <diagonal/>
    </border>
    <border>
      <left style="thin">
        <color theme="3"/>
      </left>
      <right style="medium">
        <color theme="3"/>
      </right>
      <top style="medium">
        <color theme="3"/>
      </top>
      <bottom/>
      <diagonal/>
    </border>
    <border>
      <left style="medium">
        <color rgb="FFFF0000"/>
      </left>
      <right style="medium">
        <color rgb="FFFF0000"/>
      </right>
      <top style="medium">
        <color rgb="FFFF0000"/>
      </top>
      <bottom style="medium">
        <color rgb="FFFF0000"/>
      </bottom>
      <diagonal/>
    </border>
    <border>
      <left style="thin">
        <color theme="3"/>
      </left>
      <right style="thin">
        <color theme="3"/>
      </right>
      <top/>
      <bottom/>
      <diagonal/>
    </border>
    <border>
      <left style="medium">
        <color theme="3"/>
      </left>
      <right style="medium">
        <color theme="3"/>
      </right>
      <top style="medium">
        <color theme="3"/>
      </top>
      <bottom style="medium">
        <color theme="3"/>
      </bottom>
      <diagonal/>
    </border>
    <border>
      <left style="thin">
        <color theme="3"/>
      </left>
      <right style="thick">
        <color theme="3"/>
      </right>
      <top style="thin">
        <color theme="3"/>
      </top>
      <bottom/>
      <diagonal/>
    </border>
    <border>
      <left style="medium">
        <color theme="3"/>
      </left>
      <right style="medium">
        <color theme="3"/>
      </right>
      <top style="thick">
        <color theme="3"/>
      </top>
      <bottom style="medium">
        <color theme="3"/>
      </bottom>
      <diagonal/>
    </border>
    <border>
      <left style="medium">
        <color theme="3"/>
      </left>
      <right style="thick">
        <color theme="3"/>
      </right>
      <top style="thick">
        <color theme="3"/>
      </top>
      <bottom style="medium">
        <color theme="3"/>
      </bottom>
      <diagonal/>
    </border>
    <border>
      <left style="medium">
        <color theme="3"/>
      </left>
      <right style="thick">
        <color theme="3"/>
      </right>
      <top style="medium">
        <color theme="3"/>
      </top>
      <bottom style="medium">
        <color theme="3"/>
      </bottom>
      <diagonal/>
    </border>
    <border>
      <left/>
      <right style="thin">
        <color theme="3"/>
      </right>
      <top style="medium">
        <color theme="3"/>
      </top>
      <bottom/>
      <diagonal/>
    </border>
    <border>
      <left style="thin">
        <color theme="3"/>
      </left>
      <right/>
      <top/>
      <bottom style="medium">
        <color theme="3"/>
      </bottom>
      <diagonal/>
    </border>
    <border>
      <left style="medium">
        <color theme="3"/>
      </left>
      <right style="medium">
        <color theme="3"/>
      </right>
      <top style="medium">
        <color theme="3"/>
      </top>
      <bottom style="thin">
        <color theme="3"/>
      </bottom>
      <diagonal/>
    </border>
    <border>
      <left/>
      <right style="thick">
        <color theme="3"/>
      </right>
      <top/>
      <bottom/>
      <diagonal/>
    </border>
    <border>
      <left style="thin">
        <color theme="3"/>
      </left>
      <right/>
      <top/>
      <bottom/>
      <diagonal/>
    </border>
    <border>
      <left/>
      <right style="medium">
        <color rgb="FFFF0000"/>
      </right>
      <top style="medium">
        <color rgb="FFFF0000"/>
      </top>
      <bottom style="medium">
        <color rgb="FFFF0000"/>
      </bottom>
      <diagonal/>
    </border>
    <border>
      <left style="thin">
        <color theme="3"/>
      </left>
      <right style="thick">
        <color theme="3"/>
      </right>
      <top style="medium">
        <color theme="3"/>
      </top>
      <bottom/>
      <diagonal/>
    </border>
    <border>
      <left/>
      <right/>
      <top style="medium">
        <color theme="3"/>
      </top>
      <bottom/>
      <diagonal/>
    </border>
    <border>
      <left style="thin">
        <color theme="3"/>
      </left>
      <right/>
      <top style="thin">
        <color theme="3"/>
      </top>
      <bottom style="thin">
        <color indexed="64"/>
      </bottom>
      <diagonal/>
    </border>
    <border>
      <left/>
      <right/>
      <top style="thin">
        <color theme="3"/>
      </top>
      <bottom style="thin">
        <color indexed="64"/>
      </bottom>
      <diagonal/>
    </border>
    <border>
      <left/>
      <right style="thin">
        <color theme="3"/>
      </right>
      <top/>
      <bottom/>
      <diagonal/>
    </border>
    <border>
      <left style="medium">
        <color theme="3"/>
      </left>
      <right style="thick">
        <color theme="3"/>
      </right>
      <top/>
      <bottom style="medium">
        <color theme="3"/>
      </bottom>
      <diagonal/>
    </border>
    <border>
      <left style="medium">
        <color theme="3"/>
      </left>
      <right/>
      <top style="medium">
        <color theme="3"/>
      </top>
      <bottom style="medium">
        <color theme="3"/>
      </bottom>
      <diagonal/>
    </border>
    <border>
      <left/>
      <right/>
      <top style="medium">
        <color theme="3"/>
      </top>
      <bottom style="thin">
        <color indexed="64"/>
      </bottom>
      <diagonal/>
    </border>
    <border>
      <left/>
      <right style="thin">
        <color indexed="64"/>
      </right>
      <top style="medium">
        <color theme="3"/>
      </top>
      <bottom style="thin">
        <color indexed="64"/>
      </bottom>
      <diagonal/>
    </border>
    <border>
      <left/>
      <right/>
      <top style="thin">
        <color indexed="64"/>
      </top>
      <bottom style="medium">
        <color theme="3"/>
      </bottom>
      <diagonal/>
    </border>
    <border>
      <left/>
      <right/>
      <top style="medium">
        <color theme="3"/>
      </top>
      <bottom style="medium">
        <color rgb="FFFF0000"/>
      </bottom>
      <diagonal/>
    </border>
    <border>
      <left style="thin">
        <color rgb="FFFF0000"/>
      </left>
      <right style="thin">
        <color rgb="FFFF0000"/>
      </right>
      <top style="thin">
        <color rgb="FFFF0000"/>
      </top>
      <bottom style="thin">
        <color rgb="FFFF0000"/>
      </bottom>
      <diagonal/>
    </border>
    <border>
      <left/>
      <right/>
      <top/>
      <bottom style="medium">
        <color theme="3"/>
      </bottom>
      <diagonal/>
    </border>
    <border>
      <left style="thin">
        <color theme="3"/>
      </left>
      <right style="medium">
        <color theme="3"/>
      </right>
      <top style="thin">
        <color theme="3"/>
      </top>
      <bottom style="thin">
        <color theme="3"/>
      </bottom>
      <diagonal/>
    </border>
    <border>
      <left style="medium">
        <color rgb="FFFF0000"/>
      </left>
      <right/>
      <top style="medium">
        <color rgb="FFFF0000"/>
      </top>
      <bottom style="medium">
        <color rgb="FFFF0000"/>
      </bottom>
      <diagonal/>
    </border>
    <border>
      <left/>
      <right style="medium">
        <color theme="3"/>
      </right>
      <top style="medium">
        <color rgb="FFFF0000"/>
      </top>
      <bottom style="medium">
        <color rgb="FFFF0000"/>
      </bottom>
      <diagonal/>
    </border>
    <border>
      <left style="medium">
        <color theme="3"/>
      </left>
      <right/>
      <top style="medium">
        <color rgb="FFFF0000"/>
      </top>
      <bottom style="medium">
        <color rgb="FFFF0000"/>
      </bottom>
      <diagonal/>
    </border>
    <border>
      <left style="medium">
        <color rgb="FFFF0000"/>
      </left>
      <right style="thin">
        <color theme="3"/>
      </right>
      <top style="thin">
        <color theme="3"/>
      </top>
      <bottom style="thin">
        <color theme="3"/>
      </bottom>
      <diagonal/>
    </border>
    <border>
      <left style="medium">
        <color theme="3"/>
      </left>
      <right style="thin">
        <color theme="3"/>
      </right>
      <top style="medium">
        <color theme="3"/>
      </top>
      <bottom/>
      <diagonal/>
    </border>
    <border>
      <left style="thin">
        <color theme="3"/>
      </left>
      <right/>
      <top style="medium">
        <color theme="3"/>
      </top>
      <bottom/>
      <diagonal/>
    </border>
    <border>
      <left style="thin">
        <color theme="3"/>
      </left>
      <right style="thin">
        <color theme="3"/>
      </right>
      <top style="thin">
        <color theme="3"/>
      </top>
      <bottom style="thin">
        <color indexed="64"/>
      </bottom>
      <diagonal/>
    </border>
    <border>
      <left style="thin">
        <color theme="3"/>
      </left>
      <right style="thin">
        <color theme="3"/>
      </right>
      <top style="thin">
        <color indexed="64"/>
      </top>
      <bottom style="medium">
        <color theme="3"/>
      </bottom>
      <diagonal/>
    </border>
    <border>
      <left/>
      <right style="thin">
        <color indexed="64"/>
      </right>
      <top style="medium">
        <color theme="3"/>
      </top>
      <bottom/>
      <diagonal/>
    </border>
    <border>
      <left/>
      <right style="thin">
        <color theme="3"/>
      </right>
      <top style="thin">
        <color theme="3"/>
      </top>
      <bottom style="thin">
        <color auto="1"/>
      </bottom>
      <diagonal/>
    </border>
    <border>
      <left style="medium">
        <color rgb="FFFF0000"/>
      </left>
      <right/>
      <top style="thin">
        <color theme="3"/>
      </top>
      <bottom style="thin">
        <color theme="3"/>
      </bottom>
      <diagonal/>
    </border>
    <border>
      <left style="thick">
        <color theme="3"/>
      </left>
      <right/>
      <top style="thick">
        <color theme="3"/>
      </top>
      <bottom style="thin">
        <color theme="3"/>
      </bottom>
      <diagonal/>
    </border>
    <border>
      <left/>
      <right/>
      <top style="thick">
        <color theme="3"/>
      </top>
      <bottom style="thin">
        <color theme="3"/>
      </bottom>
      <diagonal/>
    </border>
    <border>
      <left/>
      <right style="medium">
        <color theme="3"/>
      </right>
      <top style="thick">
        <color theme="3"/>
      </top>
      <bottom style="thin">
        <color theme="3"/>
      </bottom>
      <diagonal/>
    </border>
    <border>
      <left style="thick">
        <color theme="3"/>
      </left>
      <right/>
      <top style="thin">
        <color theme="3"/>
      </top>
      <bottom style="thin">
        <color theme="3"/>
      </bottom>
      <diagonal/>
    </border>
    <border>
      <left style="thick">
        <color theme="3"/>
      </left>
      <right style="thin">
        <color theme="3"/>
      </right>
      <top/>
      <bottom style="thin">
        <color theme="3"/>
      </bottom>
      <diagonal/>
    </border>
    <border>
      <left/>
      <right style="thick">
        <color theme="3"/>
      </right>
      <top style="medium">
        <color theme="3"/>
      </top>
      <bottom/>
      <diagonal/>
    </border>
    <border>
      <left style="thick">
        <color theme="3"/>
      </left>
      <right style="thin">
        <color theme="3"/>
      </right>
      <top style="thin">
        <color theme="3"/>
      </top>
      <bottom style="thin">
        <color theme="3"/>
      </bottom>
      <diagonal/>
    </border>
    <border>
      <left style="thick">
        <color theme="3"/>
      </left>
      <right style="thin">
        <color theme="3"/>
      </right>
      <top style="thin">
        <color theme="3"/>
      </top>
      <bottom/>
      <diagonal/>
    </border>
    <border>
      <left style="thick">
        <color theme="3"/>
      </left>
      <right style="thin">
        <color theme="3"/>
      </right>
      <top/>
      <bottom/>
      <diagonal/>
    </border>
    <border>
      <left style="thick">
        <color theme="3"/>
      </left>
      <right style="thin">
        <color theme="3"/>
      </right>
      <top/>
      <bottom style="thick">
        <color theme="3"/>
      </bottom>
      <diagonal/>
    </border>
    <border>
      <left style="thin">
        <color theme="3"/>
      </left>
      <right style="medium">
        <color theme="3"/>
      </right>
      <top style="thin">
        <color theme="3"/>
      </top>
      <bottom style="thick">
        <color theme="3"/>
      </bottom>
      <diagonal/>
    </border>
    <border>
      <left style="medium">
        <color theme="3"/>
      </left>
      <right style="medium">
        <color theme="3"/>
      </right>
      <top style="medium">
        <color theme="3"/>
      </top>
      <bottom style="thick">
        <color theme="3"/>
      </bottom>
      <diagonal/>
    </border>
    <border>
      <left style="thick">
        <color theme="3"/>
      </left>
      <right style="thin">
        <color theme="3"/>
      </right>
      <top style="thick">
        <color theme="3"/>
      </top>
      <bottom style="thin">
        <color theme="3"/>
      </bottom>
      <diagonal/>
    </border>
    <border>
      <left style="thin">
        <color theme="3"/>
      </left>
      <right/>
      <top style="thick">
        <color theme="3"/>
      </top>
      <bottom style="thin">
        <color theme="3"/>
      </bottom>
      <diagonal/>
    </border>
    <border>
      <left style="thin">
        <color theme="3"/>
      </left>
      <right style="thin">
        <color theme="3"/>
      </right>
      <top style="thick">
        <color theme="3"/>
      </top>
      <bottom/>
      <diagonal/>
    </border>
    <border>
      <left/>
      <right style="thin">
        <color theme="3"/>
      </right>
      <top style="thick">
        <color theme="3"/>
      </top>
      <bottom/>
      <diagonal/>
    </border>
    <border>
      <left style="thin">
        <color theme="3"/>
      </left>
      <right style="thin">
        <color theme="3"/>
      </right>
      <top style="thick">
        <color theme="3"/>
      </top>
      <bottom style="thin">
        <color theme="3"/>
      </bottom>
      <diagonal/>
    </border>
    <border>
      <left style="thin">
        <color theme="3"/>
      </left>
      <right style="thick">
        <color theme="3"/>
      </right>
      <top style="thick">
        <color theme="3"/>
      </top>
      <bottom style="thin">
        <color theme="3"/>
      </bottom>
      <diagonal/>
    </border>
    <border>
      <left style="thin">
        <color theme="3"/>
      </left>
      <right style="thick">
        <color theme="3"/>
      </right>
      <top style="thin">
        <color theme="3"/>
      </top>
      <bottom style="medium">
        <color theme="3"/>
      </bottom>
      <diagonal/>
    </border>
    <border>
      <left style="thick">
        <color theme="3"/>
      </left>
      <right style="medium">
        <color theme="3"/>
      </right>
      <top style="medium">
        <color theme="3"/>
      </top>
      <bottom style="medium">
        <color theme="3"/>
      </bottom>
      <diagonal/>
    </border>
    <border>
      <left style="thin">
        <color theme="3"/>
      </left>
      <right style="thick">
        <color theme="3"/>
      </right>
      <top style="medium">
        <color theme="3"/>
      </top>
      <bottom style="thin">
        <color theme="3"/>
      </bottom>
      <diagonal/>
    </border>
    <border>
      <left style="thin">
        <color theme="3"/>
      </left>
      <right style="thick">
        <color theme="3"/>
      </right>
      <top/>
      <bottom style="thin">
        <color theme="3"/>
      </bottom>
      <diagonal/>
    </border>
    <border>
      <left style="thick">
        <color theme="3"/>
      </left>
      <right style="medium">
        <color theme="3"/>
      </right>
      <top style="medium">
        <color theme="3"/>
      </top>
      <bottom style="thick">
        <color theme="3"/>
      </bottom>
      <diagonal/>
    </border>
    <border>
      <left/>
      <right style="thin">
        <color theme="3"/>
      </right>
      <top style="thin">
        <color theme="3"/>
      </top>
      <bottom style="thick">
        <color theme="3"/>
      </bottom>
      <diagonal/>
    </border>
    <border>
      <left style="thin">
        <color theme="3"/>
      </left>
      <right style="thin">
        <color theme="3"/>
      </right>
      <top/>
      <bottom style="thick">
        <color theme="3"/>
      </bottom>
      <diagonal/>
    </border>
    <border>
      <left style="thin">
        <color theme="3"/>
      </left>
      <right style="thick">
        <color theme="3"/>
      </right>
      <top/>
      <bottom style="thick">
        <color theme="3"/>
      </bottom>
      <diagonal/>
    </border>
    <border>
      <left style="thin">
        <color theme="3"/>
      </left>
      <right style="thick">
        <color theme="3"/>
      </right>
      <top style="thick">
        <color theme="3"/>
      </top>
      <bottom/>
      <diagonal/>
    </border>
    <border>
      <left style="thick">
        <color theme="3"/>
      </left>
      <right/>
      <top style="thin">
        <color indexed="64"/>
      </top>
      <bottom style="thin">
        <color theme="3"/>
      </bottom>
      <diagonal/>
    </border>
    <border>
      <left style="thick">
        <color theme="3"/>
      </left>
      <right style="medium">
        <color rgb="FFFF0000"/>
      </right>
      <top style="thin">
        <color theme="3"/>
      </top>
      <bottom style="thick">
        <color theme="3"/>
      </bottom>
      <diagonal/>
    </border>
    <border>
      <left style="thick">
        <color theme="3"/>
      </left>
      <right/>
      <top style="thick">
        <color theme="3"/>
      </top>
      <bottom/>
      <diagonal/>
    </border>
    <border>
      <left style="thin">
        <color theme="3"/>
      </left>
      <right style="thick">
        <color theme="3"/>
      </right>
      <top style="thick">
        <color theme="3"/>
      </top>
      <bottom style="medium">
        <color rgb="FFFF0000"/>
      </bottom>
      <diagonal/>
    </border>
    <border>
      <left style="thick">
        <color theme="3"/>
      </left>
      <right style="medium">
        <color rgb="FFFF0000"/>
      </right>
      <top style="thin">
        <color theme="3"/>
      </top>
      <bottom style="thin">
        <color theme="3"/>
      </bottom>
      <diagonal/>
    </border>
    <border>
      <left/>
      <right style="thick">
        <color theme="3"/>
      </right>
      <top style="thin">
        <color theme="3"/>
      </top>
      <bottom style="thin">
        <color theme="3"/>
      </bottom>
      <diagonal/>
    </border>
    <border>
      <left/>
      <right style="thick">
        <color theme="3"/>
      </right>
      <top style="thin">
        <color theme="3"/>
      </top>
      <bottom/>
      <diagonal/>
    </border>
    <border>
      <left/>
      <right style="thick">
        <color theme="3"/>
      </right>
      <top/>
      <bottom style="thin">
        <color theme="3"/>
      </bottom>
      <diagonal/>
    </border>
    <border>
      <left style="thick">
        <color theme="3"/>
      </left>
      <right style="thin">
        <color theme="3"/>
      </right>
      <top style="thin">
        <color theme="3"/>
      </top>
      <bottom style="thick">
        <color theme="3"/>
      </bottom>
      <diagonal/>
    </border>
    <border>
      <left style="thin">
        <color theme="3"/>
      </left>
      <right/>
      <top style="thin">
        <color theme="3"/>
      </top>
      <bottom style="thick">
        <color theme="3"/>
      </bottom>
      <diagonal/>
    </border>
    <border>
      <left style="medium">
        <color theme="3"/>
      </left>
      <right style="thick">
        <color theme="3"/>
      </right>
      <top style="thin">
        <color theme="3"/>
      </top>
      <bottom style="thick">
        <color theme="3"/>
      </bottom>
      <diagonal/>
    </border>
    <border>
      <left/>
      <right style="thick">
        <color theme="3"/>
      </right>
      <top style="thick">
        <color theme="3"/>
      </top>
      <bottom style="thin">
        <color theme="3"/>
      </bottom>
      <diagonal/>
    </border>
    <border>
      <left/>
      <right style="thick">
        <color theme="3"/>
      </right>
      <top style="thin">
        <color theme="3"/>
      </top>
      <bottom style="thick">
        <color theme="3"/>
      </bottom>
      <diagonal/>
    </border>
    <border>
      <left style="thin">
        <color theme="3"/>
      </left>
      <right/>
      <top style="thick">
        <color theme="3"/>
      </top>
      <bottom/>
      <diagonal/>
    </border>
    <border>
      <left/>
      <right/>
      <top style="thick">
        <color theme="3"/>
      </top>
      <bottom/>
      <diagonal/>
    </border>
    <border>
      <left/>
      <right/>
      <top style="thick">
        <color theme="3"/>
      </top>
      <bottom style="medium">
        <color theme="3"/>
      </bottom>
      <diagonal/>
    </border>
    <border>
      <left style="thick">
        <color theme="3"/>
      </left>
      <right/>
      <top style="thin">
        <color theme="3"/>
      </top>
      <bottom style="thick">
        <color theme="3"/>
      </bottom>
      <diagonal/>
    </border>
    <border>
      <left style="medium">
        <color theme="3"/>
      </left>
      <right style="thick">
        <color theme="3"/>
      </right>
      <top style="thin">
        <color theme="3"/>
      </top>
      <bottom/>
      <diagonal/>
    </border>
    <border>
      <left style="medium">
        <color theme="3"/>
      </left>
      <right style="thick">
        <color theme="3"/>
      </right>
      <top/>
      <bottom/>
      <diagonal/>
    </border>
    <border>
      <left/>
      <right style="thick">
        <color theme="3"/>
      </right>
      <top style="medium">
        <color theme="3"/>
      </top>
      <bottom style="thin">
        <color theme="3"/>
      </bottom>
      <diagonal/>
    </border>
    <border>
      <left style="thick">
        <color theme="3"/>
      </left>
      <right/>
      <top style="thin">
        <color theme="3"/>
      </top>
      <bottom/>
      <diagonal/>
    </border>
    <border>
      <left style="thick">
        <color theme="3"/>
      </left>
      <right/>
      <top/>
      <bottom style="medium">
        <color theme="3"/>
      </bottom>
      <diagonal/>
    </border>
    <border>
      <left style="thick">
        <color theme="3"/>
      </left>
      <right style="medium">
        <color theme="3"/>
      </right>
      <top style="double">
        <color theme="3"/>
      </top>
      <bottom style="thick">
        <color theme="3"/>
      </bottom>
      <diagonal/>
    </border>
    <border>
      <left/>
      <right style="thin">
        <color theme="3"/>
      </right>
      <top style="thick">
        <color theme="3"/>
      </top>
      <bottom style="thin">
        <color theme="3"/>
      </bottom>
      <diagonal/>
    </border>
    <border>
      <left style="thick">
        <color theme="3"/>
      </left>
      <right/>
      <top/>
      <bottom/>
      <diagonal/>
    </border>
    <border>
      <left style="thick">
        <color theme="3"/>
      </left>
      <right/>
      <top style="thin">
        <color indexed="64"/>
      </top>
      <bottom style="medium">
        <color theme="3"/>
      </bottom>
      <diagonal/>
    </border>
    <border>
      <left/>
      <right style="thick">
        <color theme="3"/>
      </right>
      <top style="thin">
        <color indexed="64"/>
      </top>
      <bottom style="medium">
        <color theme="3"/>
      </bottom>
      <diagonal/>
    </border>
    <border>
      <left style="thick">
        <color theme="3"/>
      </left>
      <right/>
      <top style="medium">
        <color theme="3"/>
      </top>
      <bottom style="thin">
        <color indexed="64"/>
      </bottom>
      <diagonal/>
    </border>
    <border>
      <left style="thick">
        <color theme="3"/>
      </left>
      <right style="thin">
        <color theme="3"/>
      </right>
      <top style="thin">
        <color indexed="64"/>
      </top>
      <bottom style="medium">
        <color theme="3"/>
      </bottom>
      <diagonal/>
    </border>
    <border>
      <left style="thin">
        <color theme="3"/>
      </left>
      <right style="thick">
        <color theme="3"/>
      </right>
      <top style="thin">
        <color indexed="64"/>
      </top>
      <bottom style="medium">
        <color theme="3"/>
      </bottom>
      <diagonal/>
    </border>
    <border>
      <left style="thick">
        <color theme="3"/>
      </left>
      <right/>
      <top style="medium">
        <color theme="3"/>
      </top>
      <bottom/>
      <diagonal/>
    </border>
    <border>
      <left style="thick">
        <color theme="3"/>
      </left>
      <right style="thin">
        <color theme="3"/>
      </right>
      <top style="thin">
        <color theme="3"/>
      </top>
      <bottom style="medium">
        <color theme="3"/>
      </bottom>
      <diagonal/>
    </border>
    <border>
      <left style="thick">
        <color theme="3"/>
      </left>
      <right style="thin">
        <color theme="3"/>
      </right>
      <top style="thin">
        <color theme="3"/>
      </top>
      <bottom style="thin">
        <color indexed="64"/>
      </bottom>
      <diagonal/>
    </border>
    <border>
      <left/>
      <right style="thick">
        <color theme="3"/>
      </right>
      <top style="thin">
        <color theme="3"/>
      </top>
      <bottom style="thin">
        <color indexed="64"/>
      </bottom>
      <diagonal/>
    </border>
    <border>
      <left style="thin">
        <color theme="3"/>
      </left>
      <right style="thick">
        <color theme="3"/>
      </right>
      <top style="thin">
        <color theme="3"/>
      </top>
      <bottom style="thin">
        <color theme="3"/>
      </bottom>
      <diagonal/>
    </border>
    <border>
      <left style="thin">
        <color theme="3"/>
      </left>
      <right style="thin">
        <color theme="3"/>
      </right>
      <top style="thin">
        <color theme="3"/>
      </top>
      <bottom style="thick">
        <color theme="3"/>
      </bottom>
      <diagonal/>
    </border>
    <border>
      <left/>
      <right/>
      <top style="thin">
        <color theme="3"/>
      </top>
      <bottom style="thick">
        <color theme="3"/>
      </bottom>
      <diagonal/>
    </border>
    <border>
      <left/>
      <right style="medium">
        <color rgb="FFFF0000"/>
      </right>
      <top style="thin">
        <color theme="3"/>
      </top>
      <bottom style="thin">
        <color theme="3"/>
      </bottom>
      <diagonal/>
    </border>
    <border>
      <left/>
      <right style="thin">
        <color indexed="64"/>
      </right>
      <top style="thin">
        <color theme="3"/>
      </top>
      <bottom style="thin">
        <color theme="3"/>
      </bottom>
      <diagonal/>
    </border>
    <border>
      <left/>
      <right style="thin">
        <color indexed="64"/>
      </right>
      <top style="thin">
        <color theme="3"/>
      </top>
      <bottom style="thick">
        <color theme="3"/>
      </bottom>
      <diagonal/>
    </border>
    <border>
      <left style="thin">
        <color theme="3"/>
      </left>
      <right style="thin">
        <color theme="3"/>
      </right>
      <top/>
      <bottom style="medium">
        <color rgb="FFFF0000"/>
      </bottom>
      <diagonal/>
    </border>
    <border>
      <left style="thin">
        <color theme="3"/>
      </left>
      <right style="thin">
        <color theme="3"/>
      </right>
      <top style="medium">
        <color rgb="FFFF0000"/>
      </top>
      <bottom style="medium">
        <color rgb="FFFF0000"/>
      </bottom>
      <diagonal/>
    </border>
    <border>
      <left style="medium">
        <color theme="3"/>
      </left>
      <right style="medium">
        <color theme="3"/>
      </right>
      <top style="medium">
        <color theme="3"/>
      </top>
      <bottom style="thin">
        <color indexed="64"/>
      </bottom>
      <diagonal/>
    </border>
    <border>
      <left/>
      <right/>
      <top style="thin">
        <color rgb="FF002060"/>
      </top>
      <bottom/>
      <diagonal/>
    </border>
    <border>
      <left/>
      <right/>
      <top style="thin">
        <color indexed="64"/>
      </top>
      <bottom/>
      <diagonal/>
    </border>
    <border>
      <left style="medium">
        <color rgb="FFFF0000"/>
      </left>
      <right style="medium">
        <color rgb="FFFF0000"/>
      </right>
      <top style="medium">
        <color rgb="FFFF0000"/>
      </top>
      <bottom style="thick">
        <color theme="3"/>
      </bottom>
      <diagonal/>
    </border>
    <border>
      <left style="thin">
        <color theme="3"/>
      </left>
      <right style="thick">
        <color theme="3"/>
      </right>
      <top style="thin">
        <color theme="3"/>
      </top>
      <bottom style="thick">
        <color theme="3"/>
      </bottom>
      <diagonal/>
    </border>
    <border>
      <left style="medium">
        <color theme="3"/>
      </left>
      <right style="thick">
        <color theme="3"/>
      </right>
      <top style="medium">
        <color theme="3"/>
      </top>
      <bottom style="thin">
        <color theme="3"/>
      </bottom>
      <diagonal/>
    </border>
    <border>
      <left style="medium">
        <color theme="3"/>
      </left>
      <right style="thick">
        <color theme="3"/>
      </right>
      <top style="medium">
        <color theme="3"/>
      </top>
      <bottom style="thick">
        <color theme="3"/>
      </bottom>
      <diagonal/>
    </border>
    <border>
      <left style="thick">
        <color theme="3"/>
      </left>
      <right style="medium">
        <color theme="3"/>
      </right>
      <top style="medium">
        <color theme="3"/>
      </top>
      <bottom style="thin">
        <color theme="3"/>
      </bottom>
      <diagonal/>
    </border>
  </borders>
  <cellStyleXfs count="7">
    <xf numFmtId="0" fontId="0" fillId="0" borderId="0"/>
    <xf numFmtId="0" fontId="25" fillId="9" borderId="0" applyNumberFormat="0" applyBorder="0" applyAlignment="0" applyProtection="0"/>
    <xf numFmtId="0" fontId="2" fillId="0" borderId="0" applyNumberFormat="0" applyFill="0" applyBorder="0" applyAlignment="0" applyProtection="0"/>
    <xf numFmtId="0" fontId="5" fillId="6" borderId="32" applyNumberFormat="0" applyFont="0" applyAlignment="0">
      <alignment horizontal="left" vertical="center" wrapText="1"/>
    </xf>
    <xf numFmtId="49" fontId="3" fillId="0" borderId="25" applyNumberFormat="0" applyAlignment="0">
      <alignment vertical="center" wrapText="1"/>
      <protection locked="0"/>
    </xf>
    <xf numFmtId="49" fontId="28" fillId="3" borderId="75" applyBorder="0">
      <alignment horizontal="center" vertical="center" wrapText="1"/>
    </xf>
    <xf numFmtId="49" fontId="3" fillId="0" borderId="23" applyNumberFormat="0" applyAlignment="0">
      <alignment vertical="center" wrapText="1"/>
      <protection locked="0"/>
    </xf>
  </cellStyleXfs>
  <cellXfs count="759">
    <xf numFmtId="0" fontId="0" fillId="0" borderId="0" xfId="0"/>
    <xf numFmtId="49" fontId="3" fillId="0" borderId="0" xfId="0" applyNumberFormat="1" applyFont="1" applyAlignment="1">
      <alignment vertical="center"/>
    </xf>
    <xf numFmtId="0" fontId="3" fillId="0" borderId="0" xfId="0" applyFont="1" applyFill="1" applyBorder="1"/>
    <xf numFmtId="0" fontId="2" fillId="0" borderId="0" xfId="0" applyFont="1" applyFill="1" applyBorder="1" applyAlignment="1"/>
    <xf numFmtId="0" fontId="6" fillId="0" borderId="0" xfId="0" applyFont="1"/>
    <xf numFmtId="0" fontId="3" fillId="0" borderId="0" xfId="0" applyFont="1" applyBorder="1" applyAlignment="1">
      <alignment horizontal="left" vertical="center" wrapText="1"/>
    </xf>
    <xf numFmtId="0" fontId="3" fillId="0" borderId="0" xfId="0" applyNumberFormat="1" applyFont="1" applyFill="1" applyBorder="1" applyAlignment="1">
      <alignment vertical="center"/>
    </xf>
    <xf numFmtId="0" fontId="8" fillId="0" borderId="0" xfId="0" applyFont="1"/>
    <xf numFmtId="0" fontId="9" fillId="0" borderId="0" xfId="0" applyFont="1"/>
    <xf numFmtId="0" fontId="10" fillId="0" borderId="0" xfId="0" applyFont="1"/>
    <xf numFmtId="0" fontId="10" fillId="0" borderId="0" xfId="0" applyFont="1" applyAlignment="1">
      <alignment horizontal="left"/>
    </xf>
    <xf numFmtId="0" fontId="10" fillId="0" borderId="0" xfId="0" applyFont="1" applyAlignment="1">
      <alignment horizontal="center"/>
    </xf>
    <xf numFmtId="0" fontId="10" fillId="0" borderId="0" xfId="0" applyFont="1" applyAlignment="1">
      <alignment vertical="top"/>
    </xf>
    <xf numFmtId="0" fontId="10" fillId="0" borderId="0" xfId="0" applyFont="1" applyFill="1"/>
    <xf numFmtId="0" fontId="10" fillId="0" borderId="0" xfId="0" applyFont="1" applyAlignment="1">
      <alignment horizontal="left" vertical="top" wrapText="1"/>
    </xf>
    <xf numFmtId="0" fontId="10" fillId="0" borderId="0" xfId="0" applyFont="1" applyFill="1" applyAlignment="1"/>
    <xf numFmtId="0" fontId="3" fillId="0" borderId="0" xfId="0" applyFont="1" applyAlignment="1">
      <alignment vertical="center"/>
    </xf>
    <xf numFmtId="0" fontId="8" fillId="0" borderId="0" xfId="0" applyFont="1" applyAlignment="1">
      <alignment horizontal="left" vertical="center"/>
    </xf>
    <xf numFmtId="0" fontId="11" fillId="0" borderId="0" xfId="0" applyFont="1"/>
    <xf numFmtId="0" fontId="3" fillId="0" borderId="0" xfId="0" applyFont="1" applyFill="1" applyBorder="1" applyAlignment="1">
      <alignment horizontal="left" vertical="center" wrapText="1"/>
    </xf>
    <xf numFmtId="0" fontId="12" fillId="0" borderId="0" xfId="0" applyFont="1" applyFill="1" applyAlignment="1"/>
    <xf numFmtId="0" fontId="12" fillId="0" borderId="0" xfId="0" applyFont="1" applyAlignment="1"/>
    <xf numFmtId="0" fontId="3" fillId="0" borderId="0" xfId="0" applyFont="1" applyFill="1"/>
    <xf numFmtId="0" fontId="8" fillId="0" borderId="0" xfId="0" quotePrefix="1" applyFont="1"/>
    <xf numFmtId="0" fontId="3"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wrapText="1"/>
    </xf>
    <xf numFmtId="0" fontId="15" fillId="0" borderId="0" xfId="0" applyFont="1" applyAlignment="1">
      <alignment horizontal="left" vertical="center" wrapText="1"/>
    </xf>
    <xf numFmtId="0" fontId="13" fillId="0" borderId="0" xfId="0" applyFont="1" applyFill="1" applyBorder="1" applyAlignment="1">
      <alignment vertical="center"/>
    </xf>
    <xf numFmtId="0" fontId="11" fillId="0" borderId="0" xfId="0" applyFont="1" applyAlignment="1">
      <alignment vertical="center"/>
    </xf>
    <xf numFmtId="0" fontId="11" fillId="0" borderId="0" xfId="0" applyFont="1" applyAlignment="1">
      <alignment horizontal="left" vertical="center" indent="5"/>
    </xf>
    <xf numFmtId="0" fontId="4" fillId="0" borderId="0" xfId="0" applyFont="1"/>
    <xf numFmtId="0" fontId="14" fillId="0" borderId="0" xfId="0" applyFont="1" applyBorder="1" applyAlignment="1">
      <alignment horizontal="left" vertical="center" wrapText="1"/>
    </xf>
    <xf numFmtId="0" fontId="14" fillId="0" borderId="10" xfId="0" applyFont="1" applyBorder="1" applyAlignment="1">
      <alignment horizontal="left" vertical="center" wrapText="1"/>
    </xf>
    <xf numFmtId="0" fontId="8" fillId="0" borderId="0" xfId="0" applyFont="1" applyFill="1" applyBorder="1" applyAlignment="1">
      <alignment vertical="center"/>
    </xf>
    <xf numFmtId="0" fontId="17" fillId="0" borderId="0" xfId="0" applyFont="1" applyAlignment="1">
      <alignment wrapText="1"/>
    </xf>
    <xf numFmtId="0" fontId="17" fillId="0" borderId="0" xfId="0" applyFont="1"/>
    <xf numFmtId="0" fontId="17" fillId="0" borderId="0" xfId="0" applyFont="1" applyAlignment="1">
      <alignment horizontal="left" vertical="center" wrapText="1"/>
    </xf>
    <xf numFmtId="0" fontId="18" fillId="0" borderId="0" xfId="0" applyFont="1" applyAlignment="1">
      <alignment horizontal="left" vertical="center"/>
    </xf>
    <xf numFmtId="0" fontId="10" fillId="0" borderId="0" xfId="0" applyFont="1" applyAlignment="1">
      <alignment horizontal="center" vertical="center"/>
    </xf>
    <xf numFmtId="0" fontId="0" fillId="6" borderId="32" xfId="3" applyFont="1" applyAlignment="1"/>
    <xf numFmtId="0" fontId="1" fillId="0" borderId="0" xfId="0" applyFont="1"/>
    <xf numFmtId="0" fontId="3" fillId="0" borderId="0" xfId="0" applyFont="1" applyFill="1" applyBorder="1" applyAlignment="1">
      <alignment horizontal="center"/>
    </xf>
    <xf numFmtId="49" fontId="3" fillId="4" borderId="25" xfId="0" applyNumberFormat="1" applyFont="1" applyFill="1" applyBorder="1" applyAlignment="1">
      <alignment vertical="center" wrapText="1"/>
    </xf>
    <xf numFmtId="49" fontId="14" fillId="0" borderId="12" xfId="0" applyNumberFormat="1" applyFont="1" applyBorder="1" applyAlignment="1">
      <alignment horizontal="center" vertical="center" wrapText="1"/>
    </xf>
    <xf numFmtId="0" fontId="1" fillId="0" borderId="0" xfId="0" applyFont="1" applyFill="1" applyBorder="1"/>
    <xf numFmtId="49" fontId="3" fillId="0" borderId="17" xfId="0" applyNumberFormat="1" applyFont="1" applyFill="1" applyBorder="1" applyAlignment="1">
      <alignment vertical="center" wrapText="1"/>
    </xf>
    <xf numFmtId="49" fontId="14" fillId="0" borderId="0" xfId="0" applyNumberFormat="1" applyFont="1" applyBorder="1" applyAlignment="1">
      <alignment horizontal="center" vertical="center"/>
    </xf>
    <xf numFmtId="0" fontId="1" fillId="4" borderId="23" xfId="0" applyFont="1" applyFill="1" applyBorder="1"/>
    <xf numFmtId="0" fontId="14" fillId="0" borderId="53" xfId="0" applyFont="1" applyBorder="1" applyAlignment="1">
      <alignment horizontal="center" vertical="center" wrapText="1"/>
    </xf>
    <xf numFmtId="49" fontId="14" fillId="0" borderId="11" xfId="0" applyNumberFormat="1" applyFont="1" applyBorder="1" applyAlignment="1">
      <alignment horizontal="center" vertical="center"/>
    </xf>
    <xf numFmtId="0" fontId="0" fillId="0" borderId="0" xfId="0" applyFont="1" applyAlignment="1">
      <alignment horizontal="left" vertical="center" wrapText="1"/>
    </xf>
    <xf numFmtId="0" fontId="2" fillId="7" borderId="25" xfId="0" applyFont="1" applyFill="1" applyBorder="1"/>
    <xf numFmtId="0" fontId="14" fillId="0" borderId="7" xfId="0" applyFont="1" applyFill="1" applyBorder="1" applyAlignment="1">
      <alignment horizontal="center" vertical="center" wrapText="1"/>
    </xf>
    <xf numFmtId="0" fontId="2" fillId="5" borderId="0" xfId="0" applyFont="1" applyFill="1" applyBorder="1"/>
    <xf numFmtId="0" fontId="1" fillId="7" borderId="23" xfId="0" applyFont="1" applyFill="1" applyBorder="1"/>
    <xf numFmtId="0" fontId="1" fillId="5" borderId="0" xfId="0" applyFont="1" applyFill="1" applyBorder="1"/>
    <xf numFmtId="0" fontId="14" fillId="0" borderId="0" xfId="0" applyFont="1" applyBorder="1" applyAlignment="1">
      <alignment horizontal="center" vertical="center" wrapText="1"/>
    </xf>
    <xf numFmtId="0" fontId="3" fillId="0" borderId="25" xfId="4" applyNumberFormat="1" applyFont="1" applyAlignment="1" applyProtection="1"/>
    <xf numFmtId="49" fontId="14" fillId="0" borderId="13" xfId="0" applyNumberFormat="1" applyFont="1" applyBorder="1" applyAlignment="1">
      <alignment horizontal="center" vertical="center" wrapText="1"/>
    </xf>
    <xf numFmtId="0" fontId="21" fillId="0" borderId="0" xfId="0" applyFont="1"/>
    <xf numFmtId="49" fontId="3" fillId="0" borderId="0" xfId="0" applyNumberFormat="1" applyFont="1" applyFill="1" applyBorder="1" applyAlignment="1">
      <alignment vertical="center" wrapText="1"/>
    </xf>
    <xf numFmtId="49" fontId="3" fillId="0" borderId="0" xfId="0" applyNumberFormat="1" applyFont="1" applyBorder="1" applyAlignment="1">
      <alignment horizontal="center" vertical="center" wrapText="1"/>
    </xf>
    <xf numFmtId="0" fontId="1" fillId="0" borderId="0" xfId="0" applyFont="1" applyBorder="1" applyAlignment="1">
      <alignment horizontal="left" vertical="center" wrapText="1"/>
    </xf>
    <xf numFmtId="0" fontId="22" fillId="0" borderId="14"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81" xfId="0" applyFont="1" applyFill="1" applyBorder="1" applyAlignment="1">
      <alignment horizontal="left" vertical="center" wrapText="1"/>
    </xf>
    <xf numFmtId="0" fontId="22" fillId="0" borderId="13"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2" fillId="0" borderId="82" xfId="0" applyFont="1" applyFill="1" applyBorder="1" applyAlignment="1">
      <alignment horizontal="left" vertical="center" wrapText="1"/>
    </xf>
    <xf numFmtId="0" fontId="1" fillId="0" borderId="0" xfId="0" applyFont="1" applyAlignment="1">
      <alignment horizontal="center" vertical="center" wrapText="1"/>
    </xf>
    <xf numFmtId="0" fontId="22" fillId="0" borderId="84" xfId="0" applyFont="1" applyFill="1" applyBorder="1" applyAlignment="1">
      <alignment horizontal="left" vertical="center" wrapText="1"/>
    </xf>
    <xf numFmtId="0" fontId="22" fillId="0" borderId="85" xfId="0" applyFont="1" applyFill="1" applyBorder="1" applyAlignment="1">
      <alignment horizontal="left" vertical="center" wrapText="1"/>
    </xf>
    <xf numFmtId="0" fontId="22" fillId="0" borderId="86" xfId="0" applyFont="1" applyFill="1" applyBorder="1" applyAlignment="1">
      <alignment horizontal="left" vertical="center" wrapText="1"/>
    </xf>
    <xf numFmtId="0" fontId="1" fillId="0" borderId="0" xfId="0" applyFont="1" applyBorder="1"/>
    <xf numFmtId="0" fontId="24" fillId="0" borderId="0"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2" fillId="3" borderId="73" xfId="0" applyFont="1" applyFill="1" applyBorder="1" applyAlignment="1">
      <alignment horizontal="center" vertical="center" wrapText="1"/>
    </xf>
    <xf numFmtId="0" fontId="2" fillId="3" borderId="8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4" fillId="0" borderId="0" xfId="0" applyFont="1" applyFill="1" applyBorder="1" applyAlignment="1">
      <alignment horizontal="center" vertical="center"/>
    </xf>
    <xf numFmtId="0" fontId="14" fillId="0" borderId="88" xfId="0" applyFont="1" applyBorder="1" applyAlignment="1">
      <alignment horizontal="center" vertical="center" wrapText="1"/>
    </xf>
    <xf numFmtId="0" fontId="14" fillId="0" borderId="89" xfId="0" applyFont="1" applyBorder="1" applyAlignment="1">
      <alignment horizontal="center" vertical="center" wrapText="1"/>
    </xf>
    <xf numFmtId="0" fontId="24" fillId="0" borderId="0" xfId="0" applyFont="1" applyFill="1" applyBorder="1"/>
    <xf numFmtId="0" fontId="25" fillId="9" borderId="0" xfId="1" applyAlignment="1">
      <alignment horizontal="center" vertical="center"/>
    </xf>
    <xf numFmtId="0" fontId="25" fillId="9" borderId="0" xfId="1"/>
    <xf numFmtId="0" fontId="25" fillId="9" borderId="0" xfId="1" applyAlignment="1">
      <alignment vertical="center"/>
    </xf>
    <xf numFmtId="0" fontId="20" fillId="9" borderId="0" xfId="1" applyFont="1"/>
    <xf numFmtId="0" fontId="20" fillId="9" borderId="0" xfId="1" applyFont="1" applyAlignment="1">
      <alignment vertical="center"/>
    </xf>
    <xf numFmtId="0" fontId="26" fillId="0" borderId="0" xfId="1" applyFont="1" applyFill="1" applyAlignment="1">
      <alignment vertical="center"/>
    </xf>
    <xf numFmtId="0" fontId="26" fillId="0" borderId="0" xfId="1" applyFont="1" applyFill="1" applyBorder="1" applyAlignment="1">
      <alignment vertical="center"/>
    </xf>
    <xf numFmtId="0" fontId="1" fillId="0" borderId="0" xfId="0" applyFont="1" applyFill="1"/>
    <xf numFmtId="49" fontId="2" fillId="0" borderId="0" xfId="0" applyNumberFormat="1" applyFont="1" applyFill="1" applyBorder="1" applyAlignment="1">
      <alignment horizontal="center" vertical="center" wrapText="1"/>
    </xf>
    <xf numFmtId="49" fontId="3" fillId="0" borderId="25" xfId="0" applyNumberFormat="1" applyFont="1" applyFill="1" applyBorder="1" applyAlignment="1">
      <alignment vertical="center" wrapText="1"/>
    </xf>
    <xf numFmtId="0" fontId="27" fillId="6" borderId="32" xfId="0" applyFont="1" applyFill="1" applyBorder="1" applyAlignment="1">
      <alignment horizontal="left" vertical="center" wrapText="1"/>
    </xf>
    <xf numFmtId="0" fontId="2" fillId="0" borderId="0" xfId="0" applyFont="1" applyFill="1" applyBorder="1" applyAlignment="1">
      <alignment vertical="center" wrapText="1"/>
    </xf>
    <xf numFmtId="0" fontId="21" fillId="0" borderId="0" xfId="0" applyFont="1" applyFill="1" applyBorder="1" applyAlignment="1">
      <alignment horizontal="center" vertical="center" wrapText="1"/>
    </xf>
    <xf numFmtId="0" fontId="3" fillId="0" borderId="0" xfId="0" applyFont="1"/>
    <xf numFmtId="49" fontId="28" fillId="3" borderId="76" xfId="5" applyBorder="1">
      <alignment horizontal="center" vertical="center" wrapText="1"/>
    </xf>
    <xf numFmtId="49" fontId="28" fillId="3" borderId="18" xfId="5" applyBorder="1">
      <alignment horizontal="center" vertical="center" wrapText="1"/>
    </xf>
    <xf numFmtId="0" fontId="3" fillId="0" borderId="25" xfId="4" applyNumberFormat="1" applyAlignment="1">
      <alignment horizontal="center" vertical="center" wrapText="1"/>
      <protection locked="0"/>
    </xf>
    <xf numFmtId="0" fontId="3" fillId="0" borderId="25" xfId="4" applyNumberFormat="1" applyAlignment="1">
      <alignment horizontal="left" vertical="center" wrapText="1"/>
      <protection locked="0"/>
    </xf>
    <xf numFmtId="0" fontId="3" fillId="0" borderId="80" xfId="4" applyNumberFormat="1" applyBorder="1" applyAlignment="1">
      <alignment horizontal="center" vertical="center" wrapText="1"/>
      <protection locked="0"/>
    </xf>
    <xf numFmtId="0" fontId="3" fillId="0" borderId="25" xfId="4" applyNumberFormat="1" applyBorder="1" applyAlignment="1">
      <alignment horizontal="center" vertical="center" wrapText="1"/>
      <protection locked="0"/>
    </xf>
    <xf numFmtId="0" fontId="3" fillId="0" borderId="83" xfId="4" applyNumberFormat="1" applyBorder="1" applyAlignment="1">
      <alignment horizontal="center" vertical="center" wrapText="1"/>
      <protection locked="0"/>
    </xf>
    <xf numFmtId="0" fontId="3" fillId="0" borderId="72" xfId="4" applyNumberFormat="1" applyBorder="1" applyAlignment="1">
      <alignment horizontal="center" vertical="center" wrapText="1"/>
      <protection locked="0"/>
    </xf>
    <xf numFmtId="0" fontId="0" fillId="0" borderId="0" xfId="0" applyFont="1"/>
    <xf numFmtId="0" fontId="0" fillId="0" borderId="0" xfId="0" applyFont="1" applyBorder="1" applyAlignment="1">
      <alignment vertical="center"/>
    </xf>
    <xf numFmtId="0" fontId="2" fillId="0" borderId="0" xfId="0" applyFont="1"/>
    <xf numFmtId="0" fontId="29" fillId="0" borderId="0" xfId="0" quotePrefix="1" applyNumberFormat="1" applyFont="1" applyFill="1" applyBorder="1" applyAlignment="1">
      <alignment vertical="center" wrapText="1"/>
    </xf>
    <xf numFmtId="0" fontId="30" fillId="0" borderId="0" xfId="0" quotePrefix="1" applyNumberFormat="1" applyFont="1" applyFill="1" applyBorder="1" applyAlignment="1">
      <alignment vertical="center" wrapText="1"/>
    </xf>
    <xf numFmtId="0" fontId="31" fillId="0" borderId="0" xfId="0" applyFont="1" applyFill="1" applyBorder="1" applyAlignment="1">
      <alignment horizontal="center"/>
    </xf>
    <xf numFmtId="0" fontId="32" fillId="0" borderId="0" xfId="0" applyFont="1" applyFill="1" applyBorder="1" applyAlignment="1">
      <alignment horizontal="center"/>
    </xf>
    <xf numFmtId="0" fontId="8" fillId="0" borderId="0" xfId="0" applyFont="1" applyFill="1" applyBorder="1"/>
    <xf numFmtId="0" fontId="3" fillId="0" borderId="0" xfId="0" applyFont="1" applyBorder="1" applyAlignment="1">
      <alignment horizontal="center" vertical="center" wrapText="1"/>
    </xf>
    <xf numFmtId="0" fontId="0" fillId="0" borderId="0" xfId="0" applyFont="1" applyFill="1"/>
    <xf numFmtId="0" fontId="0" fillId="0" borderId="0" xfId="0" quotePrefix="1" applyFont="1"/>
    <xf numFmtId="0" fontId="14" fillId="0" borderId="25"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3" fillId="3" borderId="65" xfId="0" applyFont="1" applyFill="1" applyBorder="1" applyAlignment="1">
      <alignment vertical="center" wrapText="1"/>
    </xf>
    <xf numFmtId="0" fontId="2" fillId="3" borderId="9"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14" fillId="0" borderId="2" xfId="0" applyFont="1" applyBorder="1" applyAlignment="1">
      <alignment vertical="center" wrapText="1"/>
    </xf>
    <xf numFmtId="0" fontId="14" fillId="0" borderId="25" xfId="0" applyFont="1" applyBorder="1" applyAlignment="1">
      <alignment horizontal="center" vertical="center" wrapText="1"/>
    </xf>
    <xf numFmtId="0" fontId="14" fillId="0" borderId="19" xfId="0" applyFont="1" applyBorder="1" applyAlignment="1">
      <alignment vertical="center" wrapText="1"/>
    </xf>
    <xf numFmtId="0" fontId="33" fillId="0" borderId="25" xfId="0" applyFont="1" applyBorder="1" applyAlignment="1">
      <alignment horizontal="center" vertical="center" wrapText="1"/>
    </xf>
    <xf numFmtId="0" fontId="14" fillId="0" borderId="2" xfId="0" applyFont="1" applyFill="1" applyBorder="1" applyAlignment="1">
      <alignment vertical="center" wrapText="1"/>
    </xf>
    <xf numFmtId="0" fontId="14" fillId="0" borderId="71" xfId="0" applyFont="1" applyFill="1" applyBorder="1" applyAlignment="1">
      <alignment vertical="center" wrapText="1"/>
    </xf>
    <xf numFmtId="0" fontId="14" fillId="0" borderId="72" xfId="0" applyFont="1" applyFill="1" applyBorder="1" applyAlignment="1">
      <alignment horizontal="center" vertical="center" wrapText="1"/>
    </xf>
    <xf numFmtId="0" fontId="18" fillId="0" borderId="0" xfId="0" applyFont="1" applyFill="1" applyBorder="1" applyAlignment="1">
      <alignment horizontal="center" vertical="center" textRotation="90" wrapText="1"/>
    </xf>
    <xf numFmtId="0" fontId="2" fillId="3" borderId="90" xfId="0" applyFont="1" applyFill="1" applyBorder="1" applyAlignment="1">
      <alignment horizontal="center" vertical="center" wrapText="1"/>
    </xf>
    <xf numFmtId="0" fontId="2" fillId="3" borderId="91" xfId="0" applyFont="1" applyFill="1" applyBorder="1" applyAlignment="1">
      <alignment horizontal="center" vertical="center" wrapText="1"/>
    </xf>
    <xf numFmtId="0" fontId="14" fillId="0" borderId="92" xfId="0" applyFont="1" applyBorder="1" applyAlignment="1">
      <alignment horizontal="center" vertical="center" wrapText="1"/>
    </xf>
    <xf numFmtId="0" fontId="3" fillId="0" borderId="25" xfId="4" applyNumberFormat="1" applyAlignment="1">
      <alignment horizontal="center" vertical="center"/>
      <protection locked="0"/>
    </xf>
    <xf numFmtId="0" fontId="3" fillId="0" borderId="23" xfId="6" applyNumberFormat="1" applyAlignment="1">
      <alignment horizontal="center" vertical="center"/>
      <protection locked="0"/>
    </xf>
    <xf numFmtId="49" fontId="3" fillId="0" borderId="23" xfId="6" applyAlignment="1">
      <alignment horizontal="center" vertical="center" wrapText="1"/>
      <protection locked="0"/>
    </xf>
    <xf numFmtId="0" fontId="27" fillId="6" borderId="32" xfId="3" applyFont="1" applyAlignment="1">
      <alignment horizontal="left" vertical="center" wrapText="1"/>
    </xf>
    <xf numFmtId="0" fontId="20" fillId="0" borderId="0" xfId="1" applyFont="1" applyFill="1" applyAlignment="1">
      <alignment vertical="center"/>
    </xf>
    <xf numFmtId="0" fontId="0" fillId="0" borderId="0" xfId="0" applyFont="1" applyBorder="1" applyAlignment="1">
      <alignment horizontal="center" vertical="center"/>
    </xf>
    <xf numFmtId="0" fontId="0" fillId="0" borderId="0" xfId="0" applyFont="1" applyBorder="1"/>
    <xf numFmtId="0" fontId="18" fillId="0" borderId="0" xfId="0" applyFont="1" applyFill="1" applyBorder="1" applyAlignment="1">
      <alignment horizontal="center" vertical="center" wrapText="1"/>
    </xf>
    <xf numFmtId="0" fontId="0" fillId="0" borderId="0" xfId="0" applyFont="1" applyFill="1" applyBorder="1"/>
    <xf numFmtId="0" fontId="34" fillId="0" borderId="0" xfId="0" applyFont="1" applyFill="1" applyBorder="1" applyAlignment="1">
      <alignment horizontal="left" vertical="center" wrapText="1"/>
    </xf>
    <xf numFmtId="0" fontId="1" fillId="0" borderId="67" xfId="0" applyFont="1" applyBorder="1"/>
    <xf numFmtId="0" fontId="14" fillId="0" borderId="2" xfId="0" applyFont="1" applyFill="1" applyBorder="1" applyAlignment="1">
      <alignment horizontal="left" vertical="center" wrapText="1"/>
    </xf>
    <xf numFmtId="0" fontId="14" fillId="0" borderId="93" xfId="0" applyFont="1" applyFill="1" applyBorder="1" applyAlignment="1">
      <alignment horizontal="left" vertical="center" wrapText="1"/>
    </xf>
    <xf numFmtId="0" fontId="2" fillId="0" borderId="0" xfId="0" applyFont="1" applyFill="1" applyBorder="1"/>
    <xf numFmtId="0" fontId="14" fillId="0" borderId="93" xfId="0" applyFont="1" applyBorder="1" applyAlignment="1">
      <alignment horizontal="left" vertical="center" wrapText="1"/>
    </xf>
    <xf numFmtId="49" fontId="14" fillId="0" borderId="7" xfId="0" applyNumberFormat="1" applyFont="1" applyBorder="1" applyAlignment="1">
      <alignment horizontal="center" vertical="center" wrapText="1"/>
    </xf>
    <xf numFmtId="0" fontId="14" fillId="5" borderId="25" xfId="0" applyFont="1" applyFill="1" applyBorder="1" applyAlignment="1">
      <alignment horizontal="center" vertical="center" wrapText="1"/>
    </xf>
    <xf numFmtId="0" fontId="14" fillId="0" borderId="19" xfId="0" applyFont="1" applyFill="1" applyBorder="1" applyAlignment="1">
      <alignment horizontal="left" vertical="center" wrapText="1"/>
    </xf>
    <xf numFmtId="0" fontId="2" fillId="0" borderId="67" xfId="0" applyFont="1" applyBorder="1" applyAlignment="1">
      <alignment horizontal="center" vertical="center"/>
    </xf>
    <xf numFmtId="0" fontId="14" fillId="0" borderId="2" xfId="0" applyFont="1" applyBorder="1" applyAlignment="1">
      <alignment horizontal="left" vertical="center" wrapText="1"/>
    </xf>
    <xf numFmtId="0" fontId="14" fillId="0" borderId="97" xfId="0" applyFont="1" applyBorder="1" applyAlignment="1">
      <alignment horizontal="left" vertical="center" wrapText="1"/>
    </xf>
    <xf numFmtId="0" fontId="14" fillId="0" borderId="98" xfId="0" applyFont="1" applyBorder="1" applyAlignment="1">
      <alignment horizontal="left" vertical="center" wrapText="1"/>
    </xf>
    <xf numFmtId="49" fontId="28" fillId="3" borderId="77" xfId="5" applyBorder="1">
      <alignment horizontal="center" vertical="center" wrapText="1"/>
    </xf>
    <xf numFmtId="49" fontId="28" fillId="3" borderId="75" xfId="5" applyBorder="1">
      <alignment horizontal="center" vertical="center" wrapText="1"/>
    </xf>
    <xf numFmtId="49" fontId="28" fillId="3" borderId="78" xfId="5" applyBorder="1">
      <alignment horizontal="center" vertical="center" wrapText="1"/>
    </xf>
    <xf numFmtId="0" fontId="1" fillId="6" borderId="32" xfId="3" applyFont="1" applyAlignment="1"/>
    <xf numFmtId="0" fontId="14" fillId="6" borderId="32" xfId="3" applyFont="1" applyAlignment="1">
      <alignment horizontal="center" vertical="center"/>
    </xf>
    <xf numFmtId="0" fontId="27" fillId="6" borderId="32" xfId="3" applyFont="1" applyAlignment="1">
      <alignment horizontal="center" vertical="center"/>
    </xf>
    <xf numFmtId="0" fontId="25" fillId="9" borderId="0" xfId="1" applyAlignment="1">
      <alignment horizontal="left" vertical="center"/>
    </xf>
    <xf numFmtId="0" fontId="3" fillId="0" borderId="23" xfId="6" applyNumberFormat="1" applyAlignment="1">
      <alignment horizontal="center" vertical="center" wrapText="1"/>
      <protection locked="0"/>
    </xf>
    <xf numFmtId="49" fontId="28" fillId="3" borderId="99" xfId="5" applyBorder="1">
      <alignment horizontal="center" vertical="center" wrapText="1"/>
    </xf>
    <xf numFmtId="49" fontId="28" fillId="3" borderId="73" xfId="5" applyBorder="1">
      <alignment horizontal="center" vertical="center" wrapText="1"/>
    </xf>
    <xf numFmtId="0" fontId="3" fillId="0" borderId="25" xfId="4" applyNumberFormat="1" applyAlignment="1" applyProtection="1">
      <alignment horizontal="center" vertical="center" wrapText="1"/>
    </xf>
    <xf numFmtId="0" fontId="15" fillId="0" borderId="0" xfId="0" applyFont="1" applyFill="1"/>
    <xf numFmtId="0" fontId="15" fillId="0" borderId="0" xfId="0" applyFont="1"/>
    <xf numFmtId="0" fontId="19" fillId="0" borderId="0" xfId="0" applyFont="1" applyFill="1"/>
    <xf numFmtId="0" fontId="20" fillId="0" borderId="0" xfId="1" applyFont="1" applyFill="1" applyAlignment="1">
      <alignment horizontal="center" vertical="center"/>
    </xf>
    <xf numFmtId="0" fontId="20" fillId="0" borderId="0" xfId="1" applyFont="1" applyFill="1" applyAlignment="1">
      <alignment horizontal="left" vertical="center"/>
    </xf>
    <xf numFmtId="0" fontId="15" fillId="0" borderId="0" xfId="0" applyFont="1" applyFill="1" applyBorder="1" applyAlignment="1"/>
    <xf numFmtId="0" fontId="15" fillId="0" borderId="0" xfId="0" applyFont="1" applyBorder="1" applyAlignment="1"/>
    <xf numFmtId="0" fontId="15" fillId="0" borderId="0" xfId="0" applyFont="1" applyFill="1" applyBorder="1" applyAlignment="1">
      <alignment vertical="center"/>
    </xf>
    <xf numFmtId="0" fontId="15" fillId="0" borderId="0" xfId="0" applyFont="1" applyFill="1" applyBorder="1" applyAlignment="1">
      <alignment horizontal="left" vertical="center"/>
    </xf>
    <xf numFmtId="0" fontId="15" fillId="0" borderId="0" xfId="0" applyFont="1" applyBorder="1" applyAlignment="1">
      <alignment horizontal="left" vertical="center"/>
    </xf>
    <xf numFmtId="49" fontId="3" fillId="0" borderId="0" xfId="0" quotePrefix="1" applyNumberFormat="1" applyFont="1" applyFill="1" applyBorder="1" applyAlignment="1">
      <alignment horizontal="left" vertical="center" wrapText="1"/>
    </xf>
    <xf numFmtId="0" fontId="15" fillId="0" borderId="0" xfId="0" applyFont="1" applyAlignment="1">
      <alignment horizontal="left" vertical="center"/>
    </xf>
    <xf numFmtId="0" fontId="35" fillId="0" borderId="0" xfId="0" applyFont="1" applyFill="1" applyBorder="1" applyAlignment="1">
      <alignment horizontal="center" vertical="center" wrapText="1"/>
    </xf>
    <xf numFmtId="0" fontId="35" fillId="0" borderId="0" xfId="0" applyFont="1" applyAlignment="1">
      <alignment horizontal="center" vertical="center"/>
    </xf>
    <xf numFmtId="0" fontId="2" fillId="3" borderId="67"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14" fillId="3" borderId="5" xfId="0" applyFont="1" applyFill="1" applyBorder="1" applyAlignment="1">
      <alignment horizontal="center" vertical="center" wrapText="1"/>
    </xf>
    <xf numFmtId="0" fontId="14" fillId="3" borderId="93"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14" fillId="0" borderId="67" xfId="0" applyFont="1" applyBorder="1" applyAlignment="1">
      <alignment horizontal="center" vertical="center" wrapText="1"/>
    </xf>
    <xf numFmtId="0" fontId="14" fillId="0" borderId="13" xfId="0" quotePrefix="1" applyFont="1" applyBorder="1" applyAlignment="1">
      <alignment horizontal="left" vertical="center" wrapText="1"/>
    </xf>
    <xf numFmtId="0" fontId="14" fillId="0" borderId="93" xfId="0" applyFont="1" applyBorder="1" applyAlignment="1">
      <alignment horizontal="center" vertical="center" wrapText="1"/>
    </xf>
    <xf numFmtId="0" fontId="8" fillId="0" borderId="0" xfId="0" applyFont="1" applyFill="1" applyBorder="1" applyAlignment="1">
      <alignment horizontal="left" vertical="center"/>
    </xf>
    <xf numFmtId="0" fontId="11" fillId="0" borderId="0" xfId="0" quotePrefix="1" applyFont="1"/>
    <xf numFmtId="0" fontId="36" fillId="0" borderId="93" xfId="0" applyFont="1" applyBorder="1" applyAlignment="1">
      <alignment horizontal="center" vertical="center"/>
    </xf>
    <xf numFmtId="0" fontId="17" fillId="0" borderId="0" xfId="0" applyFont="1" applyFill="1" applyBorder="1" applyAlignment="1">
      <alignment wrapText="1"/>
    </xf>
    <xf numFmtId="0" fontId="1" fillId="0" borderId="0" xfId="0" applyFont="1" applyAlignment="1">
      <alignment wrapText="1"/>
    </xf>
    <xf numFmtId="0" fontId="17" fillId="0" borderId="0" xfId="0" applyFont="1" applyFill="1" applyBorder="1" applyAlignment="1">
      <alignment vertical="top" wrapText="1"/>
    </xf>
    <xf numFmtId="0" fontId="14" fillId="0" borderId="93" xfId="0" applyFont="1" applyBorder="1" applyAlignment="1">
      <alignment horizontal="center" vertical="center"/>
    </xf>
    <xf numFmtId="0" fontId="17" fillId="0" borderId="0" xfId="0" applyFont="1" applyFill="1" applyBorder="1" applyAlignment="1">
      <alignment horizontal="left" vertical="center" wrapText="1"/>
    </xf>
    <xf numFmtId="0" fontId="1" fillId="0" borderId="0" xfId="0" applyFont="1" applyAlignment="1">
      <alignment horizontal="left" vertical="center" wrapText="1"/>
    </xf>
    <xf numFmtId="0" fontId="14" fillId="3" borderId="5" xfId="0" applyFont="1" applyFill="1" applyBorder="1" applyAlignment="1">
      <alignment horizontal="left" vertical="center" wrapText="1"/>
    </xf>
    <xf numFmtId="0" fontId="15" fillId="3" borderId="93" xfId="0" applyFont="1" applyFill="1" applyBorder="1"/>
    <xf numFmtId="0" fontId="17" fillId="0" borderId="0" xfId="0" applyFont="1" applyFill="1" applyBorder="1"/>
    <xf numFmtId="0" fontId="17" fillId="0" borderId="0" xfId="0" applyFont="1" applyFill="1" applyBorder="1" applyAlignment="1"/>
    <xf numFmtId="0" fontId="37" fillId="0" borderId="0" xfId="0" applyFont="1" applyFill="1" applyBorder="1" applyAlignment="1">
      <alignment vertical="center" wrapText="1"/>
    </xf>
    <xf numFmtId="0" fontId="11" fillId="0" borderId="0" xfId="0" quotePrefix="1" applyFont="1" applyAlignment="1">
      <alignment wrapText="1"/>
    </xf>
    <xf numFmtId="0" fontId="14" fillId="0" borderId="93" xfId="0" applyFont="1" applyBorder="1"/>
    <xf numFmtId="0" fontId="14" fillId="0" borderId="13" xfId="0" applyFont="1" applyBorder="1" applyAlignment="1">
      <alignment horizontal="left" vertical="center" wrapText="1"/>
    </xf>
    <xf numFmtId="0" fontId="38" fillId="0" borderId="13" xfId="0" applyFont="1" applyBorder="1" applyAlignment="1">
      <alignment horizontal="left" vertical="center" wrapText="1"/>
    </xf>
    <xf numFmtId="0" fontId="14" fillId="0" borderId="93" xfId="0" applyFont="1" applyFill="1" applyBorder="1" applyAlignment="1">
      <alignment horizontal="center" vertical="center"/>
    </xf>
    <xf numFmtId="0" fontId="17" fillId="0" borderId="0" xfId="0" applyFont="1" applyFill="1" applyBorder="1" applyAlignment="1">
      <alignment horizontal="left" vertical="center"/>
    </xf>
    <xf numFmtId="0" fontId="11" fillId="0" borderId="0" xfId="0" applyFont="1" applyAlignment="1">
      <alignment wrapText="1"/>
    </xf>
    <xf numFmtId="0" fontId="14" fillId="0" borderId="67" xfId="0" applyFont="1" applyFill="1" applyBorder="1" applyAlignment="1">
      <alignment horizontal="center" vertical="center" wrapText="1"/>
    </xf>
    <xf numFmtId="0" fontId="14" fillId="0" borderId="13" xfId="0" quotePrefix="1" applyFont="1" applyFill="1" applyBorder="1" applyAlignment="1">
      <alignment horizontal="left" vertical="center" wrapText="1"/>
    </xf>
    <xf numFmtId="0" fontId="14" fillId="0" borderId="93" xfId="0" applyFont="1" applyFill="1" applyBorder="1" applyAlignment="1">
      <alignment horizontal="center" vertical="center" wrapText="1"/>
    </xf>
    <xf numFmtId="0" fontId="17" fillId="0" borderId="0" xfId="0" applyFont="1" applyFill="1" applyBorder="1" applyAlignment="1">
      <alignment vertical="center" wrapText="1"/>
    </xf>
    <xf numFmtId="0" fontId="11" fillId="0" borderId="0" xfId="0" quotePrefix="1" applyFont="1" applyAlignment="1">
      <alignment horizontal="left" vertical="center" wrapText="1"/>
    </xf>
    <xf numFmtId="0" fontId="14" fillId="0" borderId="13" xfId="0" applyFont="1" applyFill="1" applyBorder="1" applyAlignment="1">
      <alignment horizontal="left" vertical="center" wrapText="1"/>
    </xf>
    <xf numFmtId="0" fontId="17" fillId="0" borderId="0" xfId="0" applyFont="1" applyFill="1" applyBorder="1" applyAlignment="1">
      <alignment vertical="center"/>
    </xf>
    <xf numFmtId="0" fontId="15" fillId="0" borderId="93" xfId="0" applyFont="1" applyFill="1" applyBorder="1"/>
    <xf numFmtId="49" fontId="14" fillId="0" borderId="67" xfId="0" applyNumberFormat="1" applyFont="1" applyFill="1" applyBorder="1" applyAlignment="1">
      <alignment horizontal="center" vertical="center" wrapText="1"/>
    </xf>
    <xf numFmtId="0" fontId="39" fillId="0" borderId="0" xfId="0" applyFont="1" applyAlignment="1"/>
    <xf numFmtId="0" fontId="2" fillId="3" borderId="120" xfId="0" applyFont="1" applyFill="1" applyBorder="1" applyAlignment="1">
      <alignment horizontal="center" vertical="center" wrapText="1"/>
    </xf>
    <xf numFmtId="0" fontId="2" fillId="3" borderId="56" xfId="0" applyFont="1" applyFill="1" applyBorder="1" applyAlignment="1">
      <alignment horizontal="left" vertical="center" wrapText="1"/>
    </xf>
    <xf numFmtId="0" fontId="14" fillId="3" borderId="56" xfId="0" applyFont="1" applyFill="1" applyBorder="1" applyAlignment="1">
      <alignment horizontal="left" vertical="center" wrapText="1"/>
    </xf>
    <xf numFmtId="0" fontId="14" fillId="3" borderId="121" xfId="0" applyFont="1" applyFill="1" applyBorder="1" applyAlignment="1">
      <alignment horizontal="center" vertical="center" wrapText="1"/>
    </xf>
    <xf numFmtId="0" fontId="14" fillId="0" borderId="65" xfId="0" applyFont="1" applyBorder="1" applyAlignment="1">
      <alignment horizontal="center" vertical="center" wrapText="1"/>
    </xf>
    <xf numFmtId="0" fontId="14" fillId="0" borderId="15" xfId="0" applyFont="1" applyBorder="1" applyAlignment="1">
      <alignment horizontal="left" vertical="center" wrapText="1"/>
    </xf>
    <xf numFmtId="0" fontId="14" fillId="0" borderId="14" xfId="0" applyFont="1" applyBorder="1" applyAlignment="1">
      <alignment horizontal="left" vertical="center" wrapText="1"/>
    </xf>
    <xf numFmtId="0" fontId="8" fillId="0" borderId="0" xfId="0" applyFont="1" applyAlignment="1">
      <alignment vertical="top" wrapText="1"/>
    </xf>
    <xf numFmtId="0" fontId="14" fillId="0" borderId="33" xfId="0" applyFont="1" applyBorder="1" applyAlignment="1">
      <alignment vertical="center" wrapText="1"/>
    </xf>
    <xf numFmtId="0" fontId="14" fillId="0" borderId="7" xfId="0" applyFont="1" applyBorder="1" applyAlignment="1">
      <alignment horizontal="left" vertical="center" wrapText="1"/>
    </xf>
    <xf numFmtId="0" fontId="14" fillId="0" borderId="122" xfId="0" applyFont="1" applyBorder="1" applyAlignment="1">
      <alignment vertical="center" wrapText="1"/>
    </xf>
    <xf numFmtId="0" fontId="2" fillId="8" borderId="67" xfId="0" applyFont="1" applyFill="1" applyBorder="1" applyAlignment="1">
      <alignment horizontal="center" vertical="center" wrapText="1"/>
    </xf>
    <xf numFmtId="0" fontId="2" fillId="8" borderId="5" xfId="0" applyFont="1" applyFill="1" applyBorder="1" applyAlignment="1">
      <alignment vertical="center" wrapText="1"/>
    </xf>
    <xf numFmtId="0" fontId="36" fillId="8" borderId="2" xfId="0" applyFont="1" applyFill="1" applyBorder="1" applyAlignment="1">
      <alignment vertical="center" wrapText="1"/>
    </xf>
    <xf numFmtId="0" fontId="14" fillId="8" borderId="122" xfId="0" applyFont="1" applyFill="1" applyBorder="1" applyAlignment="1">
      <alignment horizontal="center" vertical="center" wrapText="1"/>
    </xf>
    <xf numFmtId="0" fontId="36" fillId="0" borderId="0" xfId="0" applyFont="1" applyFill="1" applyBorder="1" applyAlignment="1">
      <alignment vertical="center" wrapText="1"/>
    </xf>
    <xf numFmtId="0" fontId="14" fillId="0" borderId="15" xfId="0" applyFont="1" applyFill="1" applyBorder="1" applyAlignment="1">
      <alignment vertical="center" wrapText="1"/>
    </xf>
    <xf numFmtId="0" fontId="14" fillId="0" borderId="53" xfId="0" applyFont="1" applyFill="1" applyBorder="1" applyAlignment="1">
      <alignment vertical="center" wrapText="1"/>
    </xf>
    <xf numFmtId="0" fontId="14" fillId="0" borderId="122" xfId="0" applyFont="1" applyFill="1" applyBorder="1" applyAlignment="1">
      <alignment vertical="center" wrapText="1"/>
    </xf>
    <xf numFmtId="0" fontId="37" fillId="0" borderId="0" xfId="0" applyFont="1" applyFill="1" applyBorder="1" applyAlignment="1">
      <alignment vertical="center"/>
    </xf>
    <xf numFmtId="0" fontId="40" fillId="0" borderId="0" xfId="0" applyFont="1"/>
    <xf numFmtId="0" fontId="14" fillId="0" borderId="7" xfId="0" applyFont="1" applyFill="1" applyBorder="1" applyAlignment="1">
      <alignment vertical="center"/>
    </xf>
    <xf numFmtId="0" fontId="14" fillId="0" borderId="122" xfId="0" applyFont="1" applyFill="1" applyBorder="1" applyAlignment="1">
      <alignment horizontal="center" vertical="center" wrapText="1"/>
    </xf>
    <xf numFmtId="0" fontId="14" fillId="0" borderId="7" xfId="0" applyFont="1" applyFill="1" applyBorder="1" applyAlignment="1">
      <alignment vertical="center" wrapText="1"/>
    </xf>
    <xf numFmtId="0" fontId="8" fillId="0" borderId="0" xfId="0" applyFont="1" applyAlignment="1">
      <alignment wrapText="1"/>
    </xf>
    <xf numFmtId="0" fontId="36" fillId="8" borderId="34" xfId="0" applyFont="1" applyFill="1" applyBorder="1" applyAlignment="1">
      <alignment vertical="center" wrapText="1"/>
    </xf>
    <xf numFmtId="0" fontId="14" fillId="8" borderId="122" xfId="0" applyFont="1" applyFill="1" applyBorder="1" applyAlignment="1">
      <alignment vertical="center" wrapText="1"/>
    </xf>
    <xf numFmtId="0" fontId="14" fillId="0" borderId="0" xfId="0" applyFont="1" applyFill="1" applyBorder="1" applyAlignment="1">
      <alignment vertical="center" wrapText="1"/>
    </xf>
    <xf numFmtId="0" fontId="2" fillId="3" borderId="9"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14" fillId="3" borderId="95" xfId="0" applyFont="1" applyFill="1" applyBorder="1" applyAlignment="1">
      <alignment vertical="center" wrapText="1"/>
    </xf>
    <xf numFmtId="0" fontId="14" fillId="0" borderId="95" xfId="0" applyFont="1" applyBorder="1" applyAlignment="1">
      <alignment vertical="center" wrapText="1"/>
    </xf>
    <xf numFmtId="49" fontId="14" fillId="0" borderId="67" xfId="0" applyNumberFormat="1" applyFont="1" applyBorder="1" applyAlignment="1">
      <alignment horizontal="center" vertical="center" wrapText="1"/>
    </xf>
    <xf numFmtId="0" fontId="14" fillId="0" borderId="5" xfId="0" applyFont="1" applyBorder="1" applyAlignment="1">
      <alignment horizontal="left" vertical="center" wrapText="1"/>
    </xf>
    <xf numFmtId="0" fontId="2" fillId="3" borderId="65" xfId="0" applyFont="1" applyFill="1" applyBorder="1" applyAlignment="1">
      <alignment horizontal="center" vertical="center" wrapText="1"/>
    </xf>
    <xf numFmtId="0" fontId="14" fillId="3" borderId="93" xfId="0" applyFont="1" applyFill="1" applyBorder="1" applyAlignment="1">
      <alignment horizontal="center" vertical="center" wrapText="1"/>
    </xf>
    <xf numFmtId="0" fontId="14" fillId="0" borderId="65" xfId="0" applyFont="1" applyFill="1" applyBorder="1" applyAlignment="1">
      <alignment horizontal="center" vertical="center" wrapText="1"/>
    </xf>
    <xf numFmtId="0" fontId="14" fillId="0" borderId="15"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27" fillId="0" borderId="0" xfId="0" applyFont="1" applyFill="1" applyBorder="1" applyAlignment="1">
      <alignment vertical="center" wrapText="1"/>
    </xf>
    <xf numFmtId="0" fontId="8" fillId="0" borderId="0" xfId="0" applyFont="1" applyFill="1"/>
    <xf numFmtId="0" fontId="1" fillId="8" borderId="0" xfId="0" applyFont="1" applyFill="1" applyBorder="1"/>
    <xf numFmtId="0" fontId="27" fillId="8" borderId="122" xfId="0" applyFont="1" applyFill="1" applyBorder="1" applyAlignment="1">
      <alignment vertical="center" wrapText="1"/>
    </xf>
    <xf numFmtId="0" fontId="27" fillId="0" borderId="93" xfId="0" applyFont="1" applyBorder="1" applyAlignment="1">
      <alignment vertical="center" wrapText="1"/>
    </xf>
    <xf numFmtId="0" fontId="14" fillId="0" borderId="5" xfId="0" applyFont="1" applyBorder="1" applyAlignment="1">
      <alignment vertical="center" wrapText="1"/>
    </xf>
    <xf numFmtId="0" fontId="14" fillId="0" borderId="5" xfId="0" applyFont="1" applyBorder="1" applyAlignment="1">
      <alignment horizontal="justify" vertical="center" wrapText="1"/>
    </xf>
    <xf numFmtId="0" fontId="27" fillId="0" borderId="93" xfId="0" applyFont="1" applyBorder="1" applyAlignment="1">
      <alignment horizontal="center" vertical="center" wrapText="1"/>
    </xf>
    <xf numFmtId="0" fontId="14" fillId="0" borderId="67" xfId="0" applyFont="1" applyBorder="1" applyAlignment="1" applyProtection="1">
      <alignment horizontal="center" vertical="center" wrapText="1"/>
      <protection locked="0"/>
    </xf>
    <xf numFmtId="0" fontId="14" fillId="0" borderId="5" xfId="0" applyFont="1" applyBorder="1" applyAlignment="1" applyProtection="1">
      <alignment vertical="center" wrapText="1"/>
      <protection locked="0"/>
    </xf>
    <xf numFmtId="0" fontId="36" fillId="0" borderId="5" xfId="0" applyFont="1" applyBorder="1" applyAlignment="1">
      <alignment horizontal="left" vertical="center" wrapText="1"/>
    </xf>
    <xf numFmtId="0" fontId="41" fillId="0" borderId="5" xfId="0" applyFont="1" applyBorder="1" applyAlignment="1">
      <alignment horizontal="left" vertical="center" wrapText="1"/>
    </xf>
    <xf numFmtId="0" fontId="14" fillId="0" borderId="67" xfId="0" applyFont="1" applyBorder="1" applyAlignment="1">
      <alignment horizontal="center" vertical="center"/>
    </xf>
    <xf numFmtId="0" fontId="27" fillId="8" borderId="93" xfId="0" applyFont="1" applyFill="1" applyBorder="1" applyAlignment="1">
      <alignment vertical="center" wrapText="1"/>
    </xf>
    <xf numFmtId="0" fontId="14" fillId="0" borderId="64" xfId="0" applyFont="1" applyBorder="1" applyAlignment="1">
      <alignment horizontal="center" vertical="center" wrapText="1"/>
    </xf>
    <xf numFmtId="0" fontId="14" fillId="0" borderId="64" xfId="0" applyFont="1" applyBorder="1" applyAlignment="1">
      <alignment horizontal="center" vertical="center"/>
    </xf>
    <xf numFmtId="0" fontId="14" fillId="0" borderId="2" xfId="0" applyFont="1" applyBorder="1" applyAlignment="1">
      <alignment horizontal="justify" vertical="center" wrapText="1"/>
    </xf>
    <xf numFmtId="0" fontId="14" fillId="0" borderId="34" xfId="0" applyFont="1" applyFill="1" applyBorder="1" applyAlignment="1">
      <alignment horizontal="left" vertical="center" wrapText="1"/>
    </xf>
    <xf numFmtId="0" fontId="2" fillId="8" borderId="5" xfId="0" applyFont="1" applyFill="1" applyBorder="1" applyAlignment="1">
      <alignment horizontal="left" vertical="center" wrapText="1"/>
    </xf>
    <xf numFmtId="0" fontId="14" fillId="8" borderId="5"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4" fillId="3" borderId="93" xfId="0" applyFont="1" applyFill="1" applyBorder="1" applyAlignment="1">
      <alignment vertical="center" wrapText="1"/>
    </xf>
    <xf numFmtId="0" fontId="11" fillId="0" borderId="0" xfId="0" applyFont="1" applyAlignment="1">
      <alignment vertical="center" wrapText="1"/>
    </xf>
    <xf numFmtId="0" fontId="36" fillId="0" borderId="93" xfId="0" applyFont="1" applyBorder="1" applyAlignment="1">
      <alignment horizontal="center" vertical="center" wrapText="1"/>
    </xf>
    <xf numFmtId="0" fontId="14" fillId="0" borderId="2" xfId="0" applyFont="1" applyBorder="1" applyAlignment="1" applyProtection="1">
      <alignment horizontal="left" vertical="center" wrapText="1"/>
      <protection locked="0"/>
    </xf>
    <xf numFmtId="0" fontId="36" fillId="0" borderId="13" xfId="0" applyFont="1" applyBorder="1" applyAlignment="1">
      <alignment horizontal="left" vertical="center" wrapText="1"/>
    </xf>
    <xf numFmtId="2" fontId="14" fillId="0" borderId="67" xfId="0" applyNumberFormat="1" applyFont="1" applyBorder="1" applyAlignment="1">
      <alignment horizontal="center" vertical="center" wrapText="1"/>
    </xf>
    <xf numFmtId="0" fontId="27" fillId="0" borderId="122" xfId="0" applyFont="1" applyBorder="1" applyAlignment="1">
      <alignment vertical="center" wrapText="1"/>
    </xf>
    <xf numFmtId="0" fontId="15" fillId="0" borderId="0" xfId="0" applyFont="1" applyAlignment="1">
      <alignment vertical="center"/>
    </xf>
    <xf numFmtId="0" fontId="42" fillId="0" borderId="93" xfId="0" applyFont="1" applyBorder="1" applyAlignment="1">
      <alignment vertical="center" wrapText="1"/>
    </xf>
    <xf numFmtId="0" fontId="43" fillId="0" borderId="0" xfId="0" applyFont="1" applyFill="1" applyBorder="1" applyAlignment="1">
      <alignment vertical="center" wrapText="1"/>
    </xf>
    <xf numFmtId="0" fontId="17" fillId="0" borderId="0" xfId="0" applyFont="1" applyAlignment="1">
      <alignment horizontal="left" vertical="center"/>
    </xf>
    <xf numFmtId="0" fontId="14" fillId="0" borderId="53" xfId="0" applyFont="1" applyBorder="1" applyAlignment="1">
      <alignment horizontal="left" vertical="center" wrapText="1"/>
    </xf>
    <xf numFmtId="0" fontId="1" fillId="0" borderId="0" xfId="0" applyFont="1" applyAlignment="1">
      <alignment horizontal="left" vertical="center"/>
    </xf>
    <xf numFmtId="0" fontId="14" fillId="0" borderId="67" xfId="0" applyNumberFormat="1" applyFont="1" applyBorder="1" applyAlignment="1">
      <alignment horizontal="center" vertical="center" wrapText="1"/>
    </xf>
    <xf numFmtId="0" fontId="27" fillId="3" borderId="93" xfId="0" applyFont="1" applyFill="1" applyBorder="1" applyAlignment="1">
      <alignment vertical="center" wrapText="1"/>
    </xf>
    <xf numFmtId="0" fontId="18" fillId="0" borderId="2" xfId="0" applyFont="1" applyFill="1" applyBorder="1" applyAlignment="1">
      <alignment horizontal="left" vertical="center" wrapText="1"/>
    </xf>
    <xf numFmtId="0" fontId="27" fillId="0" borderId="93" xfId="0" applyFont="1" applyFill="1" applyBorder="1" applyAlignment="1">
      <alignment vertical="center" wrapText="1"/>
    </xf>
    <xf numFmtId="0" fontId="1" fillId="0" borderId="0" xfId="0" applyFont="1" applyAlignment="1">
      <alignment horizontal="left" vertical="center" indent="10"/>
    </xf>
    <xf numFmtId="0" fontId="14" fillId="0" borderId="96" xfId="0" applyFont="1" applyBorder="1" applyAlignment="1">
      <alignment horizontal="center" vertical="center" wrapText="1"/>
    </xf>
    <xf numFmtId="0" fontId="14" fillId="0" borderId="84" xfId="0" applyFont="1" applyBorder="1" applyAlignment="1">
      <alignment horizontal="left" vertical="center" wrapText="1"/>
    </xf>
    <xf numFmtId="0" fontId="27" fillId="0" borderId="100" xfId="0" applyFont="1" applyBorder="1" applyAlignment="1">
      <alignment vertical="center" wrapText="1"/>
    </xf>
    <xf numFmtId="0" fontId="1" fillId="0" borderId="0" xfId="0" applyFont="1" applyAlignment="1">
      <alignment horizontal="left" vertical="center" indent="15"/>
    </xf>
    <xf numFmtId="0" fontId="15" fillId="0" borderId="0" xfId="0" applyFont="1" applyFill="1" applyAlignment="1"/>
    <xf numFmtId="0" fontId="15" fillId="0" borderId="0" xfId="0" applyFont="1" applyAlignment="1"/>
    <xf numFmtId="49" fontId="8" fillId="0" borderId="0" xfId="0" quotePrefix="1" applyNumberFormat="1" applyFont="1" applyFill="1" applyBorder="1" applyAlignment="1">
      <alignment vertical="center" wrapText="1"/>
    </xf>
    <xf numFmtId="49" fontId="18" fillId="0" borderId="0" xfId="0" applyNumberFormat="1" applyFont="1" applyFill="1" applyBorder="1" applyAlignment="1">
      <alignment horizontal="center" vertical="center" wrapText="1"/>
    </xf>
    <xf numFmtId="49" fontId="14" fillId="4" borderId="25" xfId="0" applyNumberFormat="1" applyFont="1" applyFill="1" applyBorder="1" applyAlignment="1">
      <alignment vertical="center" wrapText="1"/>
    </xf>
    <xf numFmtId="49" fontId="14" fillId="0" borderId="17" xfId="0" applyNumberFormat="1" applyFont="1" applyFill="1" applyBorder="1" applyAlignment="1">
      <alignment vertical="center" wrapText="1"/>
    </xf>
    <xf numFmtId="0" fontId="15" fillId="4" borderId="23" xfId="0" applyFont="1" applyFill="1" applyBorder="1"/>
    <xf numFmtId="0" fontId="18" fillId="7" borderId="25" xfId="0" applyFont="1" applyFill="1" applyBorder="1"/>
    <xf numFmtId="0" fontId="18" fillId="0" borderId="0" xfId="0" applyFont="1" applyFill="1" applyBorder="1"/>
    <xf numFmtId="0" fontId="15" fillId="7" borderId="23" xfId="0" applyFont="1" applyFill="1" applyBorder="1"/>
    <xf numFmtId="0" fontId="15" fillId="0" borderId="0" xfId="0" applyFont="1" applyFill="1" applyBorder="1"/>
    <xf numFmtId="0" fontId="15" fillId="0" borderId="0" xfId="0" applyFont="1" applyFill="1" applyBorder="1" applyAlignment="1">
      <alignment horizontal="center" vertical="center" wrapText="1"/>
    </xf>
    <xf numFmtId="49" fontId="14" fillId="0" borderId="25" xfId="0" applyNumberFormat="1" applyFont="1" applyFill="1" applyBorder="1" applyAlignment="1">
      <alignment vertical="center" wrapText="1"/>
    </xf>
    <xf numFmtId="0" fontId="27" fillId="6" borderId="130" xfId="0" applyFont="1" applyFill="1" applyBorder="1" applyAlignment="1">
      <alignment horizontal="left" vertical="center" wrapText="1"/>
    </xf>
    <xf numFmtId="49" fontId="1" fillId="0" borderId="0" xfId="0" applyNumberFormat="1" applyFont="1"/>
    <xf numFmtId="0" fontId="3" fillId="3" borderId="26" xfId="0" applyFont="1" applyFill="1" applyBorder="1" applyAlignment="1">
      <alignment vertical="top" wrapText="1"/>
    </xf>
    <xf numFmtId="0" fontId="3" fillId="0" borderId="0" xfId="0" applyFont="1" applyFill="1" applyBorder="1" applyAlignment="1">
      <alignment vertical="top" wrapText="1"/>
    </xf>
    <xf numFmtId="0" fontId="1" fillId="0" borderId="0" xfId="0" applyFont="1" applyFill="1" applyBorder="1" applyAlignment="1">
      <alignment horizontal="center" vertical="center" wrapText="1"/>
    </xf>
    <xf numFmtId="0" fontId="8" fillId="0" borderId="0" xfId="0" applyFont="1" applyBorder="1" applyAlignment="1">
      <alignment vertical="center"/>
    </xf>
    <xf numFmtId="0" fontId="1" fillId="0" borderId="0" xfId="0" applyFont="1" applyBorder="1" applyAlignment="1">
      <alignment horizontal="left" vertical="center"/>
    </xf>
    <xf numFmtId="0" fontId="3" fillId="3" borderId="36" xfId="0" applyFont="1" applyFill="1" applyBorder="1" applyAlignment="1">
      <alignment horizontal="left" vertical="center" wrapText="1"/>
    </xf>
    <xf numFmtId="0" fontId="2" fillId="0" borderId="116" xfId="0" applyFont="1" applyBorder="1" applyAlignment="1">
      <alignment horizontal="center" wrapText="1"/>
    </xf>
    <xf numFmtId="0" fontId="2" fillId="0" borderId="57" xfId="0" applyFont="1" applyFill="1" applyBorder="1" applyAlignment="1">
      <alignment horizontal="center" vertical="center" wrapText="1"/>
    </xf>
    <xf numFmtId="0" fontId="2" fillId="0" borderId="117" xfId="0" applyFont="1" applyFill="1" applyBorder="1" applyAlignment="1">
      <alignment horizontal="center" vertical="center"/>
    </xf>
    <xf numFmtId="0" fontId="3" fillId="0" borderId="25" xfId="4" applyNumberFormat="1" applyFont="1" applyAlignment="1">
      <alignment horizontal="center" vertical="center" wrapText="1"/>
      <protection locked="0"/>
    </xf>
    <xf numFmtId="0" fontId="3" fillId="0" borderId="25" xfId="4" applyNumberFormat="1" applyFont="1" applyAlignment="1">
      <alignment vertical="center" wrapText="1"/>
      <protection locked="0"/>
    </xf>
    <xf numFmtId="0" fontId="3" fillId="0" borderId="25" xfId="4" applyNumberFormat="1" applyFont="1" applyAlignment="1">
      <alignment horizontal="left" vertical="center" wrapText="1"/>
      <protection locked="0"/>
    </xf>
    <xf numFmtId="0" fontId="2" fillId="0" borderId="119"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79" xfId="0" applyFont="1" applyFill="1" applyBorder="1" applyAlignment="1">
      <alignment horizontal="center" vertical="center"/>
    </xf>
    <xf numFmtId="0" fontId="2" fillId="0" borderId="119" xfId="0" applyFont="1" applyBorder="1" applyAlignment="1">
      <alignment horizontal="center" wrapText="1"/>
    </xf>
    <xf numFmtId="0" fontId="3" fillId="0" borderId="23" xfId="6" applyNumberFormat="1" applyFont="1" applyAlignment="1">
      <alignment horizontal="center" vertical="center" wrapText="1"/>
      <protection locked="0"/>
    </xf>
    <xf numFmtId="0" fontId="14" fillId="0" borderId="25" xfId="0" applyFont="1" applyFill="1" applyBorder="1" applyAlignment="1">
      <alignment horizontal="left" vertical="center" wrapText="1"/>
    </xf>
    <xf numFmtId="0" fontId="3" fillId="0" borderId="25" xfId="4" applyNumberFormat="1" applyFont="1" applyAlignment="1" applyProtection="1">
      <alignment horizontal="center" vertical="center" wrapText="1"/>
    </xf>
    <xf numFmtId="0" fontId="1" fillId="0" borderId="0" xfId="0" applyFont="1" applyBorder="1" applyAlignment="1"/>
    <xf numFmtId="49" fontId="2" fillId="3" borderId="78" xfId="2" applyNumberFormat="1" applyFill="1" applyBorder="1" applyAlignment="1">
      <alignment horizontal="center" vertical="center" wrapText="1"/>
    </xf>
    <xf numFmtId="0" fontId="15" fillId="0" borderId="40" xfId="0" applyFont="1" applyBorder="1" applyAlignment="1"/>
    <xf numFmtId="0" fontId="15" fillId="0" borderId="0" xfId="0" applyFont="1" applyBorder="1" applyAlignment="1">
      <alignment vertical="center"/>
    </xf>
    <xf numFmtId="49" fontId="2" fillId="0" borderId="48" xfId="0" applyNumberFormat="1" applyFont="1" applyFill="1" applyBorder="1" applyAlignment="1">
      <alignment horizontal="center" vertical="center" wrapText="1"/>
    </xf>
    <xf numFmtId="49" fontId="3" fillId="0" borderId="46" xfId="0" applyNumberFormat="1" applyFont="1" applyFill="1" applyBorder="1" applyAlignment="1">
      <alignment vertical="center" wrapText="1"/>
    </xf>
    <xf numFmtId="49" fontId="3" fillId="0" borderId="0" xfId="0" quotePrefix="1" applyNumberFormat="1" applyFont="1" applyFill="1" applyBorder="1" applyAlignment="1">
      <alignment vertical="center" wrapText="1"/>
    </xf>
    <xf numFmtId="0" fontId="2" fillId="0" borderId="0" xfId="0" applyFont="1" applyAlignment="1">
      <alignment horizontal="left" vertical="center"/>
    </xf>
    <xf numFmtId="0" fontId="35" fillId="0" borderId="0" xfId="0" applyFont="1"/>
    <xf numFmtId="0" fontId="2" fillId="0" borderId="0" xfId="0" applyFont="1" applyFill="1"/>
    <xf numFmtId="0" fontId="14" fillId="0" borderId="108" xfId="0" applyFont="1" applyFill="1" applyBorder="1" applyAlignment="1">
      <alignment horizontal="center" vertical="center" wrapText="1"/>
    </xf>
    <xf numFmtId="0" fontId="14" fillId="0" borderId="64" xfId="0" applyFont="1" applyFill="1" applyBorder="1" applyAlignment="1">
      <alignment horizontal="center" vertical="center" wrapText="1"/>
    </xf>
    <xf numFmtId="0" fontId="14" fillId="0" borderId="109" xfId="0" applyFont="1" applyFill="1" applyBorder="1" applyAlignment="1">
      <alignment horizontal="center" vertical="center" wrapText="1"/>
    </xf>
    <xf numFmtId="0" fontId="14" fillId="0" borderId="110" xfId="0" applyFont="1" applyFill="1" applyBorder="1" applyAlignment="1">
      <alignment horizontal="center" vertical="center" wrapText="1"/>
    </xf>
    <xf numFmtId="0" fontId="3" fillId="0" borderId="23" xfId="6" applyNumberFormat="1" applyFont="1" applyAlignment="1">
      <alignment horizontal="center" vertical="center"/>
      <protection locked="0"/>
    </xf>
    <xf numFmtId="0" fontId="14" fillId="0" borderId="89" xfId="0" applyFont="1" applyBorder="1" applyAlignment="1">
      <alignment horizontal="center" wrapText="1"/>
    </xf>
    <xf numFmtId="0" fontId="1" fillId="0" borderId="0" xfId="0" applyFont="1" applyAlignment="1">
      <alignment horizontal="left" vertical="center" indent="5"/>
    </xf>
    <xf numFmtId="49" fontId="28" fillId="3" borderId="87" xfId="5" applyBorder="1">
      <alignment horizontal="center" vertical="center" wrapText="1"/>
    </xf>
    <xf numFmtId="49" fontId="28" fillId="3" borderId="91" xfId="5" applyBorder="1">
      <alignment horizontal="center" vertical="center" wrapText="1"/>
    </xf>
    <xf numFmtId="49" fontId="28" fillId="3" borderId="90" xfId="5" applyBorder="1">
      <alignment horizontal="center" vertical="center" wrapText="1"/>
    </xf>
    <xf numFmtId="0" fontId="15" fillId="0" borderId="11" xfId="0" applyFont="1" applyBorder="1" applyAlignment="1"/>
    <xf numFmtId="0" fontId="14" fillId="0" borderId="60" xfId="0" applyFont="1" applyBorder="1" applyAlignment="1">
      <alignment horizontal="center" vertical="center" wrapText="1"/>
    </xf>
    <xf numFmtId="0" fontId="14" fillId="0" borderId="12" xfId="0" applyFont="1" applyFill="1" applyBorder="1" applyAlignment="1">
      <alignment horizontal="center" vertical="center" wrapText="1"/>
    </xf>
    <xf numFmtId="49" fontId="14" fillId="0" borderId="20" xfId="0" applyNumberFormat="1" applyFont="1" applyBorder="1" applyAlignment="1">
      <alignment horizontal="center" vertical="center" wrapText="1"/>
    </xf>
    <xf numFmtId="0" fontId="18" fillId="6" borderId="32" xfId="3" applyFont="1" applyAlignment="1">
      <alignment horizontal="center" vertical="center" wrapText="1"/>
    </xf>
    <xf numFmtId="0" fontId="14" fillId="0" borderId="15" xfId="0" applyFont="1" applyFill="1" applyBorder="1" applyAlignment="1">
      <alignment horizontal="center" vertical="center" wrapText="1"/>
    </xf>
    <xf numFmtId="0" fontId="18" fillId="0" borderId="42" xfId="0" applyFont="1" applyFill="1" applyBorder="1" applyAlignment="1">
      <alignment horizontal="center" vertical="center"/>
    </xf>
    <xf numFmtId="0" fontId="14" fillId="0" borderId="95" xfId="0" applyFont="1" applyFill="1" applyBorder="1" applyAlignment="1">
      <alignment horizontal="left" vertical="center" wrapText="1"/>
    </xf>
    <xf numFmtId="49" fontId="14" fillId="0" borderId="131" xfId="0" applyNumberFormat="1" applyFont="1" applyFill="1" applyBorder="1" applyAlignment="1">
      <alignment horizontal="center" vertical="center" wrapText="1"/>
    </xf>
    <xf numFmtId="0" fontId="14" fillId="0" borderId="67" xfId="0" quotePrefix="1" applyFont="1" applyBorder="1" applyAlignment="1">
      <alignment horizontal="center" vertical="center" wrapText="1"/>
    </xf>
    <xf numFmtId="0" fontId="14" fillId="0" borderId="2" xfId="0" applyFont="1" applyBorder="1" applyAlignment="1">
      <alignment horizontal="center" vertical="center" wrapText="1"/>
    </xf>
    <xf numFmtId="0" fontId="14" fillId="0" borderId="42" xfId="0" applyFont="1" applyBorder="1" applyAlignment="1">
      <alignment horizontal="center" vertical="center" wrapText="1"/>
    </xf>
    <xf numFmtId="0" fontId="36" fillId="0" borderId="93" xfId="0" applyFont="1" applyBorder="1" applyAlignment="1">
      <alignment wrapText="1"/>
    </xf>
    <xf numFmtId="0" fontId="3" fillId="0" borderId="0" xfId="0" applyFont="1" applyAlignment="1">
      <alignment horizontal="left" vertical="center"/>
    </xf>
    <xf numFmtId="0" fontId="15" fillId="0" borderId="93" xfId="0" applyFont="1" applyBorder="1" applyAlignment="1">
      <alignment wrapText="1"/>
    </xf>
    <xf numFmtId="0" fontId="14" fillId="0" borderId="5" xfId="0" applyFont="1" applyBorder="1" applyAlignment="1">
      <alignment horizontal="center" vertical="center" wrapText="1"/>
    </xf>
    <xf numFmtId="0" fontId="14" fillId="6" borderId="32" xfId="3" applyFont="1" applyAlignment="1">
      <alignment horizontal="center" vertical="center" wrapText="1"/>
    </xf>
    <xf numFmtId="0" fontId="14" fillId="0" borderId="6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107" xfId="0" applyFont="1" applyFill="1" applyBorder="1" applyAlignment="1">
      <alignment horizontal="left" vertical="center" wrapText="1"/>
    </xf>
    <xf numFmtId="0" fontId="14" fillId="0" borderId="71" xfId="0" applyFont="1" applyBorder="1" applyAlignment="1">
      <alignment horizontal="center" vertical="center" wrapText="1"/>
    </xf>
    <xf numFmtId="0" fontId="14" fillId="0" borderId="100" xfId="0" applyFont="1" applyFill="1" applyBorder="1" applyAlignment="1">
      <alignment horizontal="left" vertical="center" wrapText="1"/>
    </xf>
    <xf numFmtId="0" fontId="14" fillId="0" borderId="104" xfId="0" applyFont="1" applyBorder="1" applyAlignment="1">
      <alignment horizontal="center" vertical="center" wrapText="1"/>
    </xf>
    <xf numFmtId="0" fontId="14" fillId="0" borderId="27" xfId="0" applyNumberFormat="1" applyFont="1" applyBorder="1" applyAlignment="1">
      <alignment horizontal="center" vertical="center" wrapText="1"/>
    </xf>
    <xf numFmtId="0" fontId="14" fillId="0" borderId="28" xfId="0" applyNumberFormat="1" applyFont="1" applyBorder="1" applyAlignment="1">
      <alignment horizontal="center" vertical="center" wrapText="1"/>
    </xf>
    <xf numFmtId="0" fontId="14" fillId="0" borderId="25" xfId="0" applyNumberFormat="1" applyFont="1" applyBorder="1" applyAlignment="1">
      <alignment horizontal="center" vertical="center" wrapText="1"/>
    </xf>
    <xf numFmtId="0" fontId="14" fillId="0" borderId="29" xfId="0" applyNumberFormat="1" applyFont="1" applyBorder="1" applyAlignment="1">
      <alignment horizontal="center" vertical="center" wrapText="1"/>
    </xf>
    <xf numFmtId="0" fontId="14" fillId="0" borderId="2" xfId="0" applyFont="1" applyBorder="1" applyAlignment="1">
      <alignment horizontal="center" vertical="center"/>
    </xf>
    <xf numFmtId="0" fontId="27" fillId="0" borderId="0" xfId="0" applyFont="1" applyFill="1" applyBorder="1" applyAlignment="1">
      <alignment horizontal="center" vertical="center" wrapText="1"/>
    </xf>
    <xf numFmtId="0" fontId="15" fillId="0" borderId="93" xfId="0" applyFont="1" applyBorder="1" applyAlignment="1">
      <alignment horizontal="left"/>
    </xf>
    <xf numFmtId="0" fontId="14" fillId="0" borderId="93" xfId="0" applyFont="1" applyBorder="1" applyAlignment="1">
      <alignment horizontal="left" vertical="center"/>
    </xf>
    <xf numFmtId="0" fontId="14" fillId="0" borderId="97" xfId="0" applyFont="1" applyBorder="1" applyAlignment="1">
      <alignment horizontal="center" vertical="center" wrapText="1"/>
    </xf>
    <xf numFmtId="0" fontId="14" fillId="0" borderId="100" xfId="0" applyFont="1" applyBorder="1" applyAlignment="1">
      <alignment horizontal="left" vertical="center"/>
    </xf>
    <xf numFmtId="0" fontId="15"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0" fillId="0" borderId="0" xfId="0" applyFont="1" applyAlignment="1"/>
    <xf numFmtId="0" fontId="0" fillId="0" borderId="0" xfId="0" applyFont="1" applyAlignment="1">
      <alignment horizontal="center" vertical="center"/>
    </xf>
    <xf numFmtId="0" fontId="2" fillId="0" borderId="0" xfId="0" applyFont="1" applyFill="1" applyBorder="1" applyAlignment="1">
      <alignment horizontal="center" vertical="center"/>
    </xf>
    <xf numFmtId="0" fontId="0" fillId="4" borderId="23" xfId="0" applyFont="1" applyFill="1" applyBorder="1"/>
    <xf numFmtId="0" fontId="0" fillId="7" borderId="23" xfId="0" applyFont="1" applyFill="1" applyBorder="1"/>
    <xf numFmtId="0" fontId="3" fillId="0" borderId="0" xfId="0" applyFont="1" applyFill="1" applyBorder="1" applyAlignment="1">
      <alignment vertical="center" wrapText="1"/>
    </xf>
    <xf numFmtId="0" fontId="2" fillId="2" borderId="2" xfId="0" applyFont="1" applyFill="1" applyBorder="1" applyAlignment="1">
      <alignment horizontal="center" vertical="center"/>
    </xf>
    <xf numFmtId="0" fontId="2" fillId="2" borderId="13" xfId="0" applyFont="1" applyFill="1" applyBorder="1" applyAlignment="1">
      <alignment horizontal="center" vertical="center"/>
    </xf>
    <xf numFmtId="0" fontId="46" fillId="0" borderId="0" xfId="0" applyFont="1" applyFill="1" applyAlignment="1">
      <alignment horizontal="center" vertical="center"/>
    </xf>
    <xf numFmtId="0" fontId="2" fillId="3" borderId="67" xfId="0" applyFont="1" applyFill="1" applyBorder="1" applyAlignment="1">
      <alignment horizontal="center" vertical="center"/>
    </xf>
    <xf numFmtId="0" fontId="2" fillId="3" borderId="5" xfId="0" applyFont="1" applyFill="1" applyBorder="1" applyAlignment="1">
      <alignment horizontal="center" vertical="center" wrapText="1"/>
    </xf>
    <xf numFmtId="0" fontId="3" fillId="3" borderId="2" xfId="0" applyFont="1" applyFill="1" applyBorder="1" applyAlignment="1">
      <alignment vertical="top" wrapText="1"/>
    </xf>
    <xf numFmtId="0" fontId="3" fillId="3" borderId="13" xfId="0" applyFont="1" applyFill="1" applyBorder="1" applyAlignment="1">
      <alignment vertical="top" wrapText="1"/>
    </xf>
    <xf numFmtId="0" fontId="3" fillId="3" borderId="16" xfId="0" applyFont="1" applyFill="1" applyBorder="1" applyAlignment="1">
      <alignment vertical="top" wrapText="1"/>
    </xf>
    <xf numFmtId="0" fontId="3" fillId="3" borderId="5" xfId="0" applyFont="1" applyFill="1" applyBorder="1" applyAlignment="1">
      <alignment vertical="top" wrapText="1"/>
    </xf>
    <xf numFmtId="0" fontId="3" fillId="3" borderId="5" xfId="0" applyFont="1" applyFill="1" applyBorder="1" applyAlignment="1">
      <alignment horizontal="left" vertical="top" wrapText="1"/>
    </xf>
    <xf numFmtId="0" fontId="3" fillId="3" borderId="122" xfId="0" applyFont="1" applyFill="1" applyBorder="1" applyAlignment="1">
      <alignment horizontal="center" vertical="center" wrapText="1"/>
    </xf>
    <xf numFmtId="0" fontId="10" fillId="0" borderId="0" xfId="0" applyFont="1" applyFill="1" applyAlignment="1">
      <alignment horizontal="center"/>
    </xf>
    <xf numFmtId="0" fontId="10" fillId="0" borderId="0" xfId="0" applyFont="1" applyFill="1" applyAlignment="1">
      <alignment vertical="top"/>
    </xf>
    <xf numFmtId="0" fontId="14" fillId="0" borderId="125"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22"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4" fillId="0" borderId="126" xfId="0" applyFont="1" applyBorder="1" applyAlignment="1">
      <alignment horizontal="center" vertical="center" wrapText="1"/>
    </xf>
    <xf numFmtId="0" fontId="14" fillId="0" borderId="5"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28" xfId="0" applyFont="1" applyFill="1" applyBorder="1" applyAlignment="1">
      <alignment horizontal="center" vertical="center" wrapText="1"/>
    </xf>
    <xf numFmtId="0" fontId="3" fillId="3" borderId="129" xfId="0" applyFont="1" applyFill="1" applyBorder="1" applyAlignment="1">
      <alignment horizontal="center" vertical="center" wrapText="1"/>
    </xf>
    <xf numFmtId="0" fontId="8" fillId="0" borderId="0" xfId="0" applyFont="1" applyAlignment="1">
      <alignment vertical="top"/>
    </xf>
    <xf numFmtId="0" fontId="14" fillId="0" borderId="5"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23" fillId="0" borderId="0" xfId="0" applyFont="1" applyAlignment="1">
      <alignment horizontal="left" vertical="center"/>
    </xf>
    <xf numFmtId="0" fontId="23" fillId="0" borderId="0" xfId="0" applyFont="1" applyAlignment="1">
      <alignment horizontal="left" vertical="top"/>
    </xf>
    <xf numFmtId="0" fontId="14" fillId="6" borderId="23"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47" fillId="0" borderId="122" xfId="0" applyFont="1" applyBorder="1" applyAlignment="1">
      <alignment horizontal="center" vertical="center" wrapText="1"/>
    </xf>
    <xf numFmtId="0" fontId="17" fillId="0" borderId="0" xfId="0" applyFont="1" applyAlignment="1">
      <alignment vertical="top"/>
    </xf>
    <xf numFmtId="0" fontId="14" fillId="0" borderId="3" xfId="0" applyFont="1" applyFill="1" applyBorder="1" applyAlignment="1">
      <alignment horizontal="center" vertical="center" wrapText="1"/>
    </xf>
    <xf numFmtId="0" fontId="17" fillId="0" borderId="0" xfId="0" applyFont="1" applyAlignment="1">
      <alignment horizontal="left" vertical="top"/>
    </xf>
    <xf numFmtId="0" fontId="8" fillId="0" borderId="0" xfId="0" applyFont="1" applyAlignment="1">
      <alignment horizontal="center" vertical="top"/>
    </xf>
    <xf numFmtId="0" fontId="8" fillId="0" borderId="0" xfId="0" applyFont="1" applyAlignment="1">
      <alignment horizontal="left" vertical="top"/>
    </xf>
    <xf numFmtId="0" fontId="14" fillId="0" borderId="123" xfId="0" applyFont="1" applyBorder="1" applyAlignment="1">
      <alignment horizontal="center" vertical="center" wrapText="1"/>
    </xf>
    <xf numFmtId="0" fontId="14" fillId="0" borderId="127" xfId="0" applyFont="1" applyBorder="1" applyAlignment="1">
      <alignment horizontal="center" vertical="center" wrapText="1"/>
    </xf>
    <xf numFmtId="0" fontId="14" fillId="0" borderId="124" xfId="0" applyFont="1" applyBorder="1" applyAlignment="1">
      <alignment horizontal="center" vertical="center" wrapText="1"/>
    </xf>
    <xf numFmtId="0" fontId="14" fillId="0" borderId="84" xfId="0" applyFont="1" applyBorder="1" applyAlignment="1">
      <alignment horizontal="center" vertical="center" wrapText="1"/>
    </xf>
    <xf numFmtId="0" fontId="10" fillId="0" borderId="0" xfId="0" applyFont="1" applyAlignment="1">
      <alignment horizontal="left" vertical="top"/>
    </xf>
    <xf numFmtId="0" fontId="25" fillId="9" borderId="0" xfId="1" applyAlignment="1">
      <alignment horizontal="center"/>
    </xf>
    <xf numFmtId="0" fontId="25" fillId="9" borderId="0" xfId="1" applyAlignment="1"/>
    <xf numFmtId="0" fontId="25" fillId="9" borderId="0" xfId="1" applyBorder="1" applyAlignment="1">
      <alignment horizontal="center" vertical="center"/>
    </xf>
    <xf numFmtId="0" fontId="3" fillId="0" borderId="23" xfId="6" applyNumberFormat="1" applyAlignment="1">
      <alignment horizontal="center" vertical="center" wrapText="1"/>
      <protection locked="0"/>
    </xf>
    <xf numFmtId="0" fontId="3" fillId="0" borderId="25" xfId="4" applyNumberFormat="1" applyAlignment="1" applyProtection="1">
      <alignment horizontal="center" vertical="center" wrapText="1"/>
      <protection hidden="1"/>
    </xf>
    <xf numFmtId="0" fontId="3" fillId="0" borderId="25" xfId="4" applyNumberFormat="1" applyAlignment="1">
      <alignment horizontal="center" vertical="center"/>
      <protection locked="0"/>
    </xf>
    <xf numFmtId="0" fontId="3" fillId="0" borderId="25" xfId="4" applyNumberFormat="1" applyAlignment="1">
      <alignment horizontal="center" vertical="center"/>
      <protection locked="0"/>
    </xf>
    <xf numFmtId="0" fontId="14" fillId="0" borderId="2" xfId="0" applyFont="1" applyBorder="1" applyAlignment="1">
      <alignment horizontal="left" vertical="center" wrapText="1"/>
    </xf>
    <xf numFmtId="0" fontId="14" fillId="0" borderId="15" xfId="0" applyFont="1" applyBorder="1" applyAlignment="1">
      <alignment horizontal="left" vertical="center" wrapText="1"/>
    </xf>
    <xf numFmtId="0" fontId="14" fillId="0" borderId="5" xfId="0" applyFont="1" applyFill="1" applyBorder="1" applyAlignment="1">
      <alignment horizontal="left" vertical="center" wrapText="1"/>
    </xf>
    <xf numFmtId="0" fontId="2" fillId="4" borderId="47" xfId="0" applyFont="1" applyFill="1" applyBorder="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14" fillId="0" borderId="10" xfId="0" applyFont="1" applyBorder="1" applyAlignment="1">
      <alignment horizontal="left" vertical="center" wrapText="1" indent="1"/>
    </xf>
    <xf numFmtId="0" fontId="15" fillId="0" borderId="0" xfId="0" applyFont="1" applyAlignment="1">
      <alignment horizontal="left" vertical="center" wrapText="1" indent="1"/>
    </xf>
    <xf numFmtId="0" fontId="14" fillId="0" borderId="0" xfId="0" applyFont="1" applyBorder="1" applyAlignment="1">
      <alignment horizontal="left" vertical="center" wrapText="1" indent="1"/>
    </xf>
    <xf numFmtId="0" fontId="50" fillId="0" borderId="0" xfId="0" applyFont="1" applyBorder="1" applyAlignment="1">
      <alignment horizontal="left" vertical="center" wrapText="1" indent="1"/>
    </xf>
    <xf numFmtId="0" fontId="51" fillId="0" borderId="0" xfId="0" applyFont="1" applyAlignment="1">
      <alignment horizontal="left" vertical="center" wrapText="1" indent="1"/>
    </xf>
    <xf numFmtId="0" fontId="51" fillId="0" borderId="0" xfId="0" applyFont="1" applyBorder="1" applyAlignment="1">
      <alignment horizontal="left" vertical="center" wrapText="1" indent="1"/>
    </xf>
    <xf numFmtId="49" fontId="44" fillId="0" borderId="7" xfId="0" applyNumberFormat="1" applyFont="1" applyBorder="1" applyAlignment="1">
      <alignment horizontal="center" vertical="center" wrapText="1"/>
    </xf>
    <xf numFmtId="49" fontId="44" fillId="0" borderId="11" xfId="0" applyNumberFormat="1" applyFont="1" applyBorder="1" applyAlignment="1">
      <alignment horizontal="center" vertical="center"/>
    </xf>
    <xf numFmtId="0" fontId="44" fillId="0" borderId="53" xfId="0" applyFont="1" applyBorder="1" applyAlignment="1">
      <alignment horizontal="center" vertical="center" wrapText="1"/>
    </xf>
    <xf numFmtId="49" fontId="44" fillId="0" borderId="0" xfId="0" applyNumberFormat="1" applyFont="1" applyBorder="1" applyAlignment="1">
      <alignment horizontal="center" vertical="center"/>
    </xf>
    <xf numFmtId="0" fontId="44" fillId="0" borderId="7" xfId="0" applyFont="1" applyFill="1" applyBorder="1" applyAlignment="1">
      <alignment horizontal="center" vertical="center" wrapText="1"/>
    </xf>
    <xf numFmtId="0" fontId="44" fillId="0" borderId="0" xfId="0" applyFont="1" applyFill="1" applyBorder="1" applyAlignment="1">
      <alignment horizontal="center" vertical="center"/>
    </xf>
    <xf numFmtId="0" fontId="44" fillId="0" borderId="0" xfId="0" applyFont="1" applyBorder="1" applyAlignment="1">
      <alignment horizontal="center" vertical="center" wrapText="1"/>
    </xf>
    <xf numFmtId="49" fontId="44" fillId="0" borderId="0" xfId="0" applyNumberFormat="1" applyFont="1" applyBorder="1" applyAlignment="1">
      <alignment horizontal="center" vertical="center" wrapText="1"/>
    </xf>
    <xf numFmtId="49" fontId="44" fillId="0" borderId="13" xfId="0" applyNumberFormat="1" applyFont="1" applyBorder="1" applyAlignment="1">
      <alignment horizontal="center" vertical="center" wrapText="1"/>
    </xf>
    <xf numFmtId="49" fontId="14" fillId="11" borderId="12" xfId="0" applyNumberFormat="1" applyFont="1" applyFill="1" applyBorder="1" applyAlignment="1">
      <alignment horizontal="center" vertical="center" wrapText="1"/>
    </xf>
    <xf numFmtId="0" fontId="14" fillId="11" borderId="53" xfId="0" applyFont="1" applyFill="1" applyBorder="1" applyAlignment="1">
      <alignment horizontal="center" vertical="center" wrapText="1"/>
    </xf>
    <xf numFmtId="0" fontId="14" fillId="11" borderId="7" xfId="0" applyFont="1" applyFill="1" applyBorder="1" applyAlignment="1">
      <alignment horizontal="center" vertical="center" wrapText="1"/>
    </xf>
    <xf numFmtId="49" fontId="14" fillId="11" borderId="13" xfId="0" applyNumberFormat="1" applyFont="1" applyFill="1" applyBorder="1" applyAlignment="1">
      <alignment horizontal="center" vertical="center" wrapText="1"/>
    </xf>
    <xf numFmtId="0" fontId="2" fillId="0" borderId="67" xfId="0" applyFont="1" applyBorder="1" applyAlignment="1">
      <alignment horizontal="center" vertical="center" wrapText="1"/>
    </xf>
    <xf numFmtId="0" fontId="14" fillId="0" borderId="93" xfId="0" applyFont="1" applyBorder="1" applyAlignment="1">
      <alignment horizontal="left"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3" xfId="0" applyFont="1" applyBorder="1" applyAlignment="1">
      <alignment horizontal="center" vertical="center" wrapText="1"/>
    </xf>
    <xf numFmtId="0" fontId="2" fillId="2" borderId="5" xfId="0" applyFont="1" applyFill="1" applyBorder="1" applyAlignment="1">
      <alignment horizontal="center" vertical="center"/>
    </xf>
    <xf numFmtId="0" fontId="3" fillId="0" borderId="23" xfId="6" applyNumberFormat="1" applyBorder="1" applyAlignment="1">
      <alignment horizontal="center" vertical="center" wrapText="1"/>
      <protection locked="0"/>
    </xf>
    <xf numFmtId="0" fontId="14" fillId="6" borderId="32" xfId="3" applyFont="1" applyBorder="1" applyAlignment="1">
      <alignment horizontal="center" vertical="center" wrapText="1"/>
    </xf>
    <xf numFmtId="0" fontId="3" fillId="10" borderId="23" xfId="6" applyNumberFormat="1" applyFill="1" applyBorder="1" applyAlignment="1">
      <alignment horizontal="center" vertical="center" wrapText="1"/>
      <protection locked="0"/>
    </xf>
    <xf numFmtId="0" fontId="3" fillId="4" borderId="23" xfId="6" applyNumberFormat="1" applyFill="1" applyBorder="1" applyAlignment="1">
      <alignment horizontal="center" vertical="center" wrapText="1"/>
      <protection locked="0"/>
    </xf>
    <xf numFmtId="0" fontId="14" fillId="6" borderId="72" xfId="3" applyFont="1" applyBorder="1" applyAlignment="1">
      <alignment horizontal="center" vertical="center" wrapText="1"/>
    </xf>
    <xf numFmtId="0" fontId="3" fillId="0" borderId="133" xfId="6" applyNumberFormat="1" applyBorder="1" applyAlignment="1">
      <alignment horizontal="center" vertical="center" wrapText="1"/>
      <protection locked="0"/>
    </xf>
    <xf numFmtId="0" fontId="14" fillId="0" borderId="134" xfId="0" applyFont="1" applyBorder="1" applyAlignment="1">
      <alignment horizontal="center" vertical="center" wrapText="1"/>
    </xf>
    <xf numFmtId="0" fontId="15" fillId="6" borderId="32" xfId="3" applyFont="1" applyBorder="1" applyAlignment="1"/>
    <xf numFmtId="0" fontId="14" fillId="6" borderId="135" xfId="3" applyFont="1" applyBorder="1" applyAlignment="1">
      <alignment horizontal="center" vertical="center" wrapText="1"/>
    </xf>
    <xf numFmtId="0" fontId="3" fillId="0" borderId="25" xfId="4" applyNumberFormat="1" applyFont="1" applyBorder="1" applyAlignment="1">
      <alignment horizontal="center" vertical="center" wrapText="1"/>
      <protection locked="0"/>
    </xf>
    <xf numFmtId="0" fontId="3" fillId="0" borderId="29" xfId="4" applyNumberFormat="1" applyFont="1" applyBorder="1" applyAlignment="1">
      <alignment horizontal="center" vertical="center" wrapText="1"/>
      <protection locked="0"/>
    </xf>
    <xf numFmtId="0" fontId="3" fillId="0" borderId="72" xfId="4" applyNumberFormat="1" applyFont="1" applyBorder="1" applyAlignment="1">
      <alignment horizontal="center" vertical="center" wrapText="1"/>
      <protection locked="0"/>
    </xf>
    <xf numFmtId="0" fontId="3" fillId="0" borderId="136" xfId="4" applyNumberFormat="1" applyFont="1" applyBorder="1" applyAlignment="1">
      <alignment horizontal="center" vertical="center" wrapText="1"/>
      <protection locked="0"/>
    </xf>
    <xf numFmtId="0" fontId="3" fillId="0" borderId="27" xfId="4" applyNumberFormat="1" applyFont="1" applyBorder="1" applyAlignment="1">
      <alignment horizontal="center" vertical="center" wrapText="1"/>
      <protection locked="0"/>
    </xf>
    <xf numFmtId="0" fontId="3" fillId="0" borderId="23" xfId="6" applyNumberFormat="1" applyFont="1" applyBorder="1" applyAlignment="1">
      <alignment horizontal="center" vertical="center" wrapText="1"/>
      <protection locked="0"/>
    </xf>
    <xf numFmtId="0" fontId="14" fillId="6" borderId="32" xfId="3" applyFont="1" applyBorder="1" applyAlignment="1">
      <alignment horizontal="left" vertical="center" wrapText="1"/>
    </xf>
    <xf numFmtId="0" fontId="2" fillId="6" borderId="137" xfId="3" applyFont="1" applyBorder="1" applyAlignment="1">
      <alignment horizontal="center" vertical="center" wrapText="1"/>
    </xf>
    <xf numFmtId="0" fontId="27" fillId="6" borderId="32" xfId="3" applyFont="1" applyBorder="1" applyAlignment="1">
      <alignment horizontal="center" vertical="center" wrapText="1"/>
    </xf>
    <xf numFmtId="0" fontId="27" fillId="6" borderId="72" xfId="3" applyFont="1" applyBorder="1" applyAlignment="1">
      <alignment horizontal="center" vertical="center" wrapText="1"/>
    </xf>
    <xf numFmtId="0" fontId="14" fillId="11" borderId="3" xfId="0" applyFont="1" applyFill="1" applyBorder="1" applyAlignment="1">
      <alignment horizontal="left" vertical="center" wrapText="1" indent="1"/>
    </xf>
    <xf numFmtId="0" fontId="15" fillId="11" borderId="13" xfId="0" applyFont="1" applyFill="1" applyBorder="1" applyAlignment="1">
      <alignment horizontal="left" vertical="center" wrapText="1" indent="1"/>
    </xf>
    <xf numFmtId="0" fontId="14" fillId="11" borderId="19" xfId="0" applyFont="1" applyFill="1" applyBorder="1" applyAlignment="1">
      <alignment horizontal="left" vertical="center" wrapText="1" indent="1"/>
    </xf>
    <xf numFmtId="0" fontId="15" fillId="11" borderId="20" xfId="0" applyFont="1" applyFill="1" applyBorder="1" applyAlignment="1">
      <alignment horizontal="left" vertical="center" wrapText="1" indent="1"/>
    </xf>
    <xf numFmtId="0" fontId="15" fillId="11" borderId="34" xfId="0" applyFont="1" applyFill="1" applyBorder="1" applyAlignment="1">
      <alignment horizontal="left" vertical="center" wrapText="1" indent="1"/>
    </xf>
    <xf numFmtId="0" fontId="15" fillId="11" borderId="40" xfId="0" applyFont="1" applyFill="1" applyBorder="1" applyAlignment="1">
      <alignment horizontal="left" vertical="center" wrapText="1" indent="1"/>
    </xf>
    <xf numFmtId="0" fontId="15" fillId="11" borderId="15" xfId="0" applyFont="1" applyFill="1" applyBorder="1" applyAlignment="1">
      <alignment horizontal="left" vertical="center" wrapText="1" indent="1"/>
    </xf>
    <xf numFmtId="0" fontId="15" fillId="11" borderId="14" xfId="0" applyFont="1" applyFill="1" applyBorder="1" applyAlignment="1">
      <alignment horizontal="left" vertical="center" wrapText="1" indent="1"/>
    </xf>
    <xf numFmtId="0" fontId="14" fillId="11" borderId="4" xfId="0" applyFont="1" applyFill="1" applyBorder="1" applyAlignment="1">
      <alignment horizontal="left" vertical="center" wrapText="1" indent="1"/>
    </xf>
    <xf numFmtId="0" fontId="14" fillId="11" borderId="20" xfId="0" applyFont="1" applyFill="1" applyBorder="1" applyAlignment="1">
      <alignment horizontal="left" vertical="center" wrapText="1" indent="1"/>
    </xf>
    <xf numFmtId="0" fontId="14" fillId="11" borderId="10" xfId="0" applyFont="1" applyFill="1" applyBorder="1" applyAlignment="1">
      <alignment horizontal="left" vertical="center" wrapText="1" indent="1"/>
    </xf>
    <xf numFmtId="0" fontId="14" fillId="11" borderId="40" xfId="0" applyFont="1" applyFill="1" applyBorder="1" applyAlignment="1">
      <alignment horizontal="left" vertical="center" wrapText="1" indent="1"/>
    </xf>
    <xf numFmtId="0" fontId="14" fillId="11" borderId="1" xfId="0" applyFont="1" applyFill="1" applyBorder="1" applyAlignment="1">
      <alignment horizontal="left" vertical="center" wrapText="1" indent="1"/>
    </xf>
    <xf numFmtId="0" fontId="14" fillId="11" borderId="14" xfId="0" applyFont="1" applyFill="1" applyBorder="1" applyAlignment="1">
      <alignment horizontal="left" vertical="center" wrapText="1" indent="1"/>
    </xf>
    <xf numFmtId="0" fontId="2" fillId="3" borderId="5" xfId="2" applyFill="1" applyBorder="1" applyAlignment="1">
      <alignment horizontal="left" vertical="center"/>
    </xf>
    <xf numFmtId="49" fontId="14" fillId="0" borderId="2" xfId="0" quotePrefix="1" applyNumberFormat="1" applyFont="1" applyFill="1" applyBorder="1" applyAlignment="1">
      <alignment vertical="top" wrapText="1"/>
    </xf>
    <xf numFmtId="49" fontId="14" fillId="0" borderId="3" xfId="0" quotePrefix="1" applyNumberFormat="1" applyFont="1" applyFill="1" applyBorder="1" applyAlignment="1">
      <alignment vertical="top" wrapText="1"/>
    </xf>
    <xf numFmtId="49" fontId="14" fillId="0" borderId="13" xfId="0" quotePrefix="1" applyNumberFormat="1" applyFont="1" applyFill="1" applyBorder="1" applyAlignment="1">
      <alignment vertical="top" wrapText="1"/>
    </xf>
    <xf numFmtId="0" fontId="2" fillId="3" borderId="16" xfId="2" applyFont="1" applyFill="1" applyBorder="1" applyAlignment="1">
      <alignment horizontal="center" vertical="center"/>
    </xf>
    <xf numFmtId="0" fontId="2" fillId="3" borderId="5" xfId="2" applyFont="1" applyFill="1" applyBorder="1" applyAlignment="1">
      <alignment horizontal="center" vertical="center"/>
    </xf>
    <xf numFmtId="0" fontId="2" fillId="3" borderId="16" xfId="2" applyFill="1" applyBorder="1" applyAlignment="1">
      <alignment horizontal="center" vertical="center"/>
    </xf>
    <xf numFmtId="0" fontId="2" fillId="3" borderId="5" xfId="2" applyFill="1" applyBorder="1" applyAlignment="1">
      <alignment horizontal="center" vertical="center"/>
    </xf>
    <xf numFmtId="0" fontId="14" fillId="0" borderId="3" xfId="0" applyFont="1" applyBorder="1" applyAlignment="1">
      <alignment horizontal="left" vertical="center" wrapText="1"/>
    </xf>
    <xf numFmtId="0" fontId="0" fillId="0" borderId="13" xfId="0" applyFont="1" applyBorder="1" applyAlignment="1">
      <alignment horizontal="left" vertical="center" wrapText="1"/>
    </xf>
    <xf numFmtId="0" fontId="2" fillId="3" borderId="2" xfId="2" applyFill="1" applyBorder="1" applyAlignment="1">
      <alignment horizontal="left"/>
    </xf>
    <xf numFmtId="0" fontId="2" fillId="3" borderId="3" xfId="2" applyFill="1" applyBorder="1" applyAlignment="1">
      <alignment horizontal="left"/>
    </xf>
    <xf numFmtId="0" fontId="2" fillId="3" borderId="13" xfId="2" applyFill="1" applyBorder="1" applyAlignment="1">
      <alignment horizontal="left"/>
    </xf>
    <xf numFmtId="49" fontId="14" fillId="3" borderId="19" xfId="0" applyNumberFormat="1" applyFont="1" applyFill="1" applyBorder="1" applyAlignment="1">
      <alignment horizontal="left" vertical="center" wrapText="1"/>
    </xf>
    <xf numFmtId="49" fontId="14" fillId="3" borderId="4" xfId="0" applyNumberFormat="1" applyFont="1" applyFill="1" applyBorder="1" applyAlignment="1">
      <alignment horizontal="left" vertical="center" wrapText="1"/>
    </xf>
    <xf numFmtId="49" fontId="14" fillId="3" borderId="20" xfId="0" applyNumberFormat="1" applyFont="1" applyFill="1" applyBorder="1" applyAlignment="1">
      <alignment horizontal="left" vertical="center" wrapText="1"/>
    </xf>
    <xf numFmtId="49" fontId="14" fillId="3" borderId="34" xfId="0" applyNumberFormat="1" applyFont="1" applyFill="1" applyBorder="1" applyAlignment="1">
      <alignment horizontal="left" vertical="center" wrapText="1"/>
    </xf>
    <xf numFmtId="49" fontId="14" fillId="3" borderId="0" xfId="0" applyNumberFormat="1" applyFont="1" applyFill="1" applyBorder="1" applyAlignment="1">
      <alignment horizontal="left" vertical="center" wrapText="1"/>
    </xf>
    <xf numFmtId="49" fontId="14" fillId="3" borderId="40" xfId="0" applyNumberFormat="1" applyFont="1" applyFill="1" applyBorder="1" applyAlignment="1">
      <alignment horizontal="left" vertical="center" wrapText="1"/>
    </xf>
    <xf numFmtId="49" fontId="14" fillId="3" borderId="15" xfId="0" applyNumberFormat="1" applyFont="1" applyFill="1" applyBorder="1" applyAlignment="1">
      <alignment horizontal="left" vertical="center" wrapText="1"/>
    </xf>
    <xf numFmtId="49" fontId="14" fillId="3" borderId="1" xfId="0" applyNumberFormat="1" applyFont="1" applyFill="1" applyBorder="1" applyAlignment="1">
      <alignment horizontal="left" vertical="center" wrapText="1"/>
    </xf>
    <xf numFmtId="49" fontId="14" fillId="3" borderId="14" xfId="0" applyNumberFormat="1" applyFont="1" applyFill="1" applyBorder="1" applyAlignment="1">
      <alignment horizontal="left" vertical="center" wrapText="1"/>
    </xf>
    <xf numFmtId="0" fontId="14" fillId="0" borderId="19" xfId="0" applyFont="1" applyBorder="1" applyAlignment="1">
      <alignment horizontal="left" vertical="center" wrapText="1"/>
    </xf>
    <xf numFmtId="0" fontId="0" fillId="0" borderId="20" xfId="0" applyFont="1" applyBorder="1" applyAlignment="1">
      <alignment horizontal="left" vertical="center" wrapText="1"/>
    </xf>
    <xf numFmtId="0" fontId="0" fillId="0" borderId="34" xfId="0" applyFont="1" applyBorder="1" applyAlignment="1">
      <alignment horizontal="left" vertical="center" wrapText="1"/>
    </xf>
    <xf numFmtId="0" fontId="0" fillId="0" borderId="40" xfId="0" applyFont="1" applyBorder="1" applyAlignment="1">
      <alignment horizontal="left" vertical="center" wrapText="1"/>
    </xf>
    <xf numFmtId="0" fontId="0" fillId="0" borderId="15" xfId="0" applyFont="1" applyBorder="1" applyAlignment="1">
      <alignment horizontal="left" vertical="center" wrapText="1"/>
    </xf>
    <xf numFmtId="0" fontId="0" fillId="0" borderId="14" xfId="0" applyFont="1" applyBorder="1" applyAlignment="1">
      <alignment horizontal="left" vertical="center" wrapText="1"/>
    </xf>
    <xf numFmtId="0" fontId="14" fillId="0" borderId="4" xfId="0" applyFont="1" applyBorder="1" applyAlignment="1">
      <alignment horizontal="left" vertical="center" wrapText="1"/>
    </xf>
    <xf numFmtId="0" fontId="14" fillId="0" borderId="20" xfId="0" applyFont="1" applyBorder="1" applyAlignment="1">
      <alignment horizontal="left" vertical="center" wrapText="1"/>
    </xf>
    <xf numFmtId="0" fontId="14" fillId="0" borderId="10" xfId="0" applyFont="1" applyBorder="1" applyAlignment="1">
      <alignment horizontal="left" vertical="center" wrapText="1"/>
    </xf>
    <xf numFmtId="0" fontId="14" fillId="0" borderId="40" xfId="0" applyFont="1" applyBorder="1" applyAlignment="1">
      <alignment horizontal="left" vertical="center" wrapText="1"/>
    </xf>
    <xf numFmtId="0" fontId="14" fillId="0" borderId="1" xfId="0" applyFont="1" applyBorder="1" applyAlignment="1">
      <alignment horizontal="left" vertical="center" wrapText="1"/>
    </xf>
    <xf numFmtId="0" fontId="14" fillId="0" borderId="14" xfId="0" applyFont="1" applyBorder="1" applyAlignment="1">
      <alignment horizontal="left" vertical="center" wrapText="1"/>
    </xf>
    <xf numFmtId="49" fontId="28" fillId="3" borderId="77" xfId="5" applyBorder="1">
      <alignment horizontal="center" vertical="center" wrapText="1"/>
    </xf>
    <xf numFmtId="49" fontId="28" fillId="3" borderId="78" xfId="5" applyBorder="1">
      <alignment horizontal="center" vertical="center" wrapText="1"/>
    </xf>
    <xf numFmtId="49" fontId="28" fillId="3" borderId="73" xfId="5" applyBorder="1">
      <alignment horizontal="center" vertical="center" wrapText="1"/>
    </xf>
    <xf numFmtId="49" fontId="28" fillId="3" borderId="68" xfId="5" applyBorder="1">
      <alignment horizontal="center" vertical="center" wrapText="1"/>
    </xf>
    <xf numFmtId="49" fontId="28" fillId="3" borderId="74" xfId="5" applyBorder="1">
      <alignment horizontal="center" vertical="center" wrapText="1"/>
    </xf>
    <xf numFmtId="49" fontId="28" fillId="3" borderId="19" xfId="5" applyBorder="1">
      <alignment horizontal="center" vertical="center" wrapText="1"/>
    </xf>
    <xf numFmtId="49" fontId="28" fillId="3" borderId="8" xfId="5" applyBorder="1">
      <alignment horizontal="center" vertical="center" wrapText="1"/>
    </xf>
    <xf numFmtId="49" fontId="28" fillId="3" borderId="79" xfId="5" applyBorder="1">
      <alignment horizontal="center" vertical="center" wrapText="1"/>
    </xf>
    <xf numFmtId="49" fontId="28" fillId="3" borderId="75" xfId="5" applyBorder="1">
      <alignment horizontal="center" vertical="center" wrapText="1"/>
    </xf>
    <xf numFmtId="49" fontId="28" fillId="3" borderId="31" xfId="5" applyBorder="1">
      <alignment horizontal="center" vertical="center" wrapText="1"/>
    </xf>
    <xf numFmtId="0" fontId="2" fillId="3" borderId="2" xfId="2" applyFill="1" applyBorder="1" applyAlignment="1">
      <alignment horizontal="left" vertical="center"/>
    </xf>
    <xf numFmtId="0" fontId="2" fillId="3" borderId="3" xfId="2" applyFill="1" applyBorder="1" applyAlignment="1">
      <alignment horizontal="left" vertical="center"/>
    </xf>
    <xf numFmtId="0" fontId="2" fillId="3" borderId="13" xfId="2" applyFill="1" applyBorder="1" applyAlignment="1">
      <alignment horizontal="left" vertical="center"/>
    </xf>
    <xf numFmtId="0" fontId="14" fillId="3" borderId="2" xfId="0" quotePrefix="1" applyNumberFormat="1" applyFont="1" applyFill="1" applyBorder="1" applyAlignment="1">
      <alignment horizontal="left" vertical="center" wrapText="1"/>
    </xf>
    <xf numFmtId="0" fontId="14" fillId="3" borderId="3" xfId="0" quotePrefix="1" applyNumberFormat="1" applyFont="1" applyFill="1" applyBorder="1" applyAlignment="1">
      <alignment horizontal="left" vertical="center" wrapText="1"/>
    </xf>
    <xf numFmtId="0" fontId="14" fillId="3" borderId="13" xfId="0" quotePrefix="1" applyNumberFormat="1" applyFont="1" applyFill="1" applyBorder="1" applyAlignment="1">
      <alignment horizontal="left" vertical="center" wrapText="1"/>
    </xf>
    <xf numFmtId="0" fontId="2" fillId="3" borderId="68" xfId="0" applyFont="1" applyFill="1" applyBorder="1" applyAlignment="1">
      <alignment horizontal="center" vertical="center" textRotation="90" wrapText="1"/>
    </xf>
    <xf numFmtId="0" fontId="2" fillId="3" borderId="69" xfId="0" applyFont="1" applyFill="1" applyBorder="1" applyAlignment="1">
      <alignment horizontal="center" vertical="center" textRotation="90" wrapText="1"/>
    </xf>
    <xf numFmtId="0" fontId="2" fillId="3" borderId="70" xfId="0" applyFont="1" applyFill="1" applyBorder="1" applyAlignment="1">
      <alignment horizontal="center" vertical="center" textRotation="90" wrapText="1"/>
    </xf>
    <xf numFmtId="0" fontId="2" fillId="3" borderId="67" xfId="0" applyFont="1" applyFill="1" applyBorder="1" applyAlignment="1">
      <alignment horizontal="center" vertical="center" textRotation="90" wrapText="1"/>
    </xf>
    <xf numFmtId="0" fontId="2" fillId="3" borderId="55"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66" xfId="0" applyFont="1" applyFill="1" applyBorder="1" applyAlignment="1">
      <alignment horizontal="center" vertical="center" wrapText="1"/>
    </xf>
    <xf numFmtId="0" fontId="31" fillId="0" borderId="0" xfId="0" applyFont="1" applyFill="1" applyBorder="1" applyAlignment="1">
      <alignment horizontal="center"/>
    </xf>
    <xf numFmtId="0" fontId="12" fillId="0" borderId="0" xfId="0" applyFont="1" applyFill="1" applyBorder="1" applyAlignment="1">
      <alignment horizontal="center"/>
    </xf>
    <xf numFmtId="49" fontId="2" fillId="3" borderId="61" xfId="5" applyFont="1" applyBorder="1">
      <alignment horizontal="center" vertical="center" wrapText="1"/>
    </xf>
    <xf numFmtId="49" fontId="2" fillId="3" borderId="62" xfId="5" applyFont="1" applyBorder="1">
      <alignment horizontal="center" vertical="center" wrapText="1"/>
    </xf>
    <xf numFmtId="49" fontId="2" fillId="3" borderId="63" xfId="5" applyFont="1" applyBorder="1">
      <alignment horizontal="center" vertical="center" wrapText="1"/>
    </xf>
    <xf numFmtId="49" fontId="2" fillId="3" borderId="64" xfId="5" applyFont="1" applyBorder="1">
      <alignment horizontal="center" vertical="center" wrapText="1"/>
    </xf>
    <xf numFmtId="49" fontId="2" fillId="3" borderId="3" xfId="5" applyFont="1" applyBorder="1">
      <alignment horizontal="center" vertical="center" wrapText="1"/>
    </xf>
    <xf numFmtId="49" fontId="2" fillId="3" borderId="21" xfId="5" applyFont="1" applyBorder="1">
      <alignment horizontal="center" vertical="center" wrapText="1"/>
    </xf>
    <xf numFmtId="0" fontId="2" fillId="0" borderId="67" xfId="0" applyFont="1" applyBorder="1" applyAlignment="1">
      <alignment horizontal="center" vertical="center" wrapText="1"/>
    </xf>
    <xf numFmtId="0" fontId="2" fillId="0" borderId="96" xfId="0" applyFont="1" applyBorder="1" applyAlignment="1">
      <alignment horizontal="center" vertical="center" wrapText="1"/>
    </xf>
    <xf numFmtId="0" fontId="2" fillId="3" borderId="19" xfId="2" applyFill="1" applyBorder="1" applyAlignment="1">
      <alignment horizontal="left" vertical="center"/>
    </xf>
    <xf numFmtId="0" fontId="2" fillId="3" borderId="4" xfId="2" applyFill="1" applyBorder="1" applyAlignment="1">
      <alignment horizontal="left" vertical="center"/>
    </xf>
    <xf numFmtId="0" fontId="2" fillId="3" borderId="20" xfId="2" applyFill="1" applyBorder="1" applyAlignment="1">
      <alignment horizontal="left" vertical="center"/>
    </xf>
    <xf numFmtId="0" fontId="14" fillId="0" borderId="93" xfId="0" applyFont="1" applyFill="1" applyBorder="1" applyAlignment="1">
      <alignment horizontal="left" vertical="center" wrapText="1"/>
    </xf>
    <xf numFmtId="0" fontId="1" fillId="0" borderId="93" xfId="0" applyFont="1" applyBorder="1" applyAlignment="1">
      <alignment horizontal="left" vertical="center" wrapText="1"/>
    </xf>
    <xf numFmtId="0" fontId="2" fillId="0" borderId="67" xfId="0" applyFont="1" applyFill="1" applyBorder="1" applyAlignment="1">
      <alignment horizontal="center" vertical="center" wrapText="1"/>
    </xf>
    <xf numFmtId="0" fontId="1" fillId="0" borderId="67" xfId="0" applyFont="1" applyBorder="1" applyAlignment="1">
      <alignment horizontal="center"/>
    </xf>
    <xf numFmtId="0" fontId="1" fillId="0" borderId="64" xfId="0" applyFont="1" applyBorder="1" applyAlignment="1">
      <alignment horizontal="center"/>
    </xf>
    <xf numFmtId="0" fontId="4" fillId="0" borderId="67" xfId="0" applyFont="1" applyBorder="1" applyAlignment="1">
      <alignment horizontal="center" vertical="center" wrapText="1"/>
    </xf>
    <xf numFmtId="0" fontId="14" fillId="0" borderId="94" xfId="0" applyFont="1" applyBorder="1" applyAlignment="1">
      <alignment horizontal="left" vertical="center" wrapText="1"/>
    </xf>
    <xf numFmtId="0" fontId="14" fillId="0" borderId="95" xfId="0" applyFont="1" applyBorder="1" applyAlignment="1">
      <alignment horizontal="left" vertical="center" wrapText="1"/>
    </xf>
    <xf numFmtId="0" fontId="14" fillId="3" borderId="19" xfId="0" quotePrefix="1" applyNumberFormat="1" applyFont="1" applyFill="1" applyBorder="1" applyAlignment="1">
      <alignment horizontal="left" vertical="center" wrapText="1"/>
    </xf>
    <xf numFmtId="0" fontId="14" fillId="3" borderId="4" xfId="0" quotePrefix="1" applyNumberFormat="1" applyFont="1" applyFill="1" applyBorder="1" applyAlignment="1">
      <alignment horizontal="left" vertical="center" wrapText="1"/>
    </xf>
    <xf numFmtId="0" fontId="14" fillId="3" borderId="20" xfId="0" quotePrefix="1" applyNumberFormat="1" applyFont="1" applyFill="1" applyBorder="1" applyAlignment="1">
      <alignment horizontal="left" vertical="center" wrapText="1"/>
    </xf>
    <xf numFmtId="0" fontId="14" fillId="3" borderId="15" xfId="0" quotePrefix="1" applyNumberFormat="1" applyFont="1" applyFill="1" applyBorder="1" applyAlignment="1">
      <alignment horizontal="left" vertical="center" wrapText="1"/>
    </xf>
    <xf numFmtId="0" fontId="14" fillId="3" borderId="1" xfId="0" quotePrefix="1" applyNumberFormat="1" applyFont="1" applyFill="1" applyBorder="1" applyAlignment="1">
      <alignment horizontal="left" vertical="center" wrapText="1"/>
    </xf>
    <xf numFmtId="0" fontId="14" fillId="3" borderId="14" xfId="0" quotePrefix="1" applyNumberFormat="1" applyFont="1" applyFill="1" applyBorder="1" applyAlignment="1">
      <alignment horizontal="left" vertical="center" wrapText="1"/>
    </xf>
    <xf numFmtId="0" fontId="14" fillId="0" borderId="93" xfId="0" applyFont="1" applyBorder="1" applyAlignment="1">
      <alignment horizontal="left" vertical="center" wrapText="1"/>
    </xf>
    <xf numFmtId="0" fontId="14"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85"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21"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70" xfId="0" applyFont="1" applyBorder="1" applyAlignment="1">
      <alignment horizontal="center" vertical="center" wrapText="1"/>
    </xf>
    <xf numFmtId="0" fontId="4" fillId="0" borderId="65" xfId="0" applyFont="1" applyBorder="1" applyAlignment="1">
      <alignment horizontal="center" vertical="center" wrapText="1"/>
    </xf>
    <xf numFmtId="0" fontId="2" fillId="0" borderId="65" xfId="0" applyFont="1" applyBorder="1" applyAlignment="1">
      <alignment horizontal="center" vertical="center" wrapText="1"/>
    </xf>
    <xf numFmtId="0" fontId="18" fillId="0" borderId="73" xfId="0" applyFont="1" applyBorder="1" applyAlignment="1">
      <alignment horizontal="center" vertical="center" wrapText="1"/>
    </xf>
    <xf numFmtId="0" fontId="18" fillId="0" borderId="77" xfId="0" applyFont="1" applyBorder="1" applyAlignment="1">
      <alignment horizontal="center" vertical="center" wrapText="1"/>
    </xf>
    <xf numFmtId="0" fontId="4" fillId="0" borderId="101" xfId="0" applyFont="1" applyBorder="1" applyAlignment="1">
      <alignment horizontal="center" vertical="center" wrapText="1"/>
    </xf>
    <xf numFmtId="0" fontId="14" fillId="0" borderId="67" xfId="0" applyFont="1" applyBorder="1" applyAlignment="1">
      <alignment horizontal="center" vertical="center" wrapText="1"/>
    </xf>
    <xf numFmtId="0" fontId="3" fillId="0" borderId="2" xfId="0" applyFont="1" applyBorder="1" applyAlignment="1">
      <alignment horizontal="center" vertical="center" wrapText="1"/>
    </xf>
    <xf numFmtId="0" fontId="2" fillId="3" borderId="2" xfId="2" applyFill="1" applyBorder="1" applyAlignment="1">
      <alignment horizontal="center" vertical="center"/>
    </xf>
    <xf numFmtId="0" fontId="2" fillId="3" borderId="3" xfId="2" applyFill="1" applyBorder="1" applyAlignment="1">
      <alignment horizontal="center" vertical="center"/>
    </xf>
    <xf numFmtId="0" fontId="2" fillId="3" borderId="13" xfId="2" applyFill="1" applyBorder="1" applyAlignment="1">
      <alignment horizontal="center" vertical="center"/>
    </xf>
    <xf numFmtId="49" fontId="3" fillId="0" borderId="0" xfId="0" applyNumberFormat="1" applyFont="1" applyFill="1" applyBorder="1" applyAlignment="1">
      <alignment horizontal="left" vertical="center" wrapText="1"/>
    </xf>
    <xf numFmtId="0" fontId="50" fillId="0" borderId="4" xfId="0" applyFont="1" applyBorder="1" applyAlignment="1">
      <alignment horizontal="left" vertical="center" wrapText="1" indent="1"/>
    </xf>
    <xf numFmtId="0" fontId="51" fillId="0" borderId="20" xfId="0" applyFont="1" applyBorder="1" applyAlignment="1">
      <alignment horizontal="left" vertical="center" wrapText="1" indent="1"/>
    </xf>
    <xf numFmtId="0" fontId="51" fillId="0" borderId="10" xfId="0" applyFont="1" applyBorder="1" applyAlignment="1">
      <alignment horizontal="left" vertical="center" wrapText="1" indent="1"/>
    </xf>
    <xf numFmtId="0" fontId="51" fillId="0" borderId="40" xfId="0" applyFont="1" applyBorder="1" applyAlignment="1">
      <alignment horizontal="left" vertical="center" wrapText="1" indent="1"/>
    </xf>
    <xf numFmtId="0" fontId="51" fillId="0" borderId="1" xfId="0" applyFont="1" applyBorder="1" applyAlignment="1">
      <alignment horizontal="left" vertical="center" wrapText="1" indent="1"/>
    </xf>
    <xf numFmtId="0" fontId="51" fillId="0" borderId="14" xfId="0" applyFont="1" applyBorder="1" applyAlignment="1">
      <alignment horizontal="left" vertical="center" wrapText="1" indent="1"/>
    </xf>
    <xf numFmtId="0" fontId="50" fillId="0" borderId="20" xfId="0" applyFont="1" applyBorder="1" applyAlignment="1">
      <alignment horizontal="left" vertical="center" wrapText="1" indent="1"/>
    </xf>
    <xf numFmtId="0" fontId="50" fillId="0" borderId="10" xfId="0" applyFont="1" applyBorder="1" applyAlignment="1">
      <alignment horizontal="left" vertical="center" wrapText="1" indent="1"/>
    </xf>
    <xf numFmtId="0" fontId="50" fillId="0" borderId="40" xfId="0" applyFont="1" applyBorder="1" applyAlignment="1">
      <alignment horizontal="left" vertical="center" wrapText="1" indent="1"/>
    </xf>
    <xf numFmtId="0" fontId="50" fillId="0" borderId="1" xfId="0" applyFont="1" applyBorder="1" applyAlignment="1">
      <alignment horizontal="left" vertical="center" wrapText="1" indent="1"/>
    </xf>
    <xf numFmtId="0" fontId="50" fillId="0" borderId="14" xfId="0" applyFont="1" applyBorder="1" applyAlignment="1">
      <alignment horizontal="left" vertical="center" wrapText="1" indent="1"/>
    </xf>
    <xf numFmtId="0" fontId="50" fillId="0" borderId="3" xfId="0" applyFont="1" applyBorder="1" applyAlignment="1">
      <alignment horizontal="left" vertical="center" wrapText="1" indent="1"/>
    </xf>
    <xf numFmtId="0" fontId="51" fillId="0" borderId="13" xfId="0" applyFont="1" applyBorder="1" applyAlignment="1">
      <alignment horizontal="left" vertical="center" wrapText="1" indent="1"/>
    </xf>
    <xf numFmtId="49" fontId="14" fillId="3" borderId="4" xfId="0" quotePrefix="1" applyNumberFormat="1" applyFont="1" applyFill="1" applyBorder="1" applyAlignment="1">
      <alignment horizontal="left" vertical="center" wrapText="1" indent="1"/>
    </xf>
    <xf numFmtId="49" fontId="14" fillId="3" borderId="0" xfId="0" quotePrefix="1" applyNumberFormat="1" applyFont="1" applyFill="1" applyBorder="1" applyAlignment="1">
      <alignment horizontal="left" vertical="center" wrapText="1" indent="1"/>
    </xf>
    <xf numFmtId="49" fontId="14" fillId="3" borderId="2" xfId="0" quotePrefix="1" applyNumberFormat="1" applyFont="1" applyFill="1" applyBorder="1" applyAlignment="1">
      <alignment horizontal="left" vertical="center" wrapText="1" indent="1"/>
    </xf>
    <xf numFmtId="49" fontId="14" fillId="3" borderId="3" xfId="0" quotePrefix="1" applyNumberFormat="1" applyFont="1" applyFill="1" applyBorder="1" applyAlignment="1">
      <alignment horizontal="left" vertical="center" wrapText="1" indent="1"/>
    </xf>
    <xf numFmtId="49" fontId="14" fillId="3" borderId="13" xfId="0" quotePrefix="1" applyNumberFormat="1" applyFont="1" applyFill="1" applyBorder="1" applyAlignment="1">
      <alignment horizontal="left" vertical="center" wrapText="1" indent="1"/>
    </xf>
    <xf numFmtId="0" fontId="14" fillId="0" borderId="67"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96" xfId="0" applyFont="1" applyFill="1" applyBorder="1" applyAlignment="1">
      <alignment horizontal="center" vertical="center"/>
    </xf>
    <xf numFmtId="0" fontId="14" fillId="0" borderId="97" xfId="0" applyFont="1" applyFill="1" applyBorder="1" applyAlignment="1">
      <alignment horizontal="center" vertical="center"/>
    </xf>
    <xf numFmtId="0" fontId="14" fillId="5" borderId="64" xfId="0" applyFont="1" applyFill="1" applyBorder="1" applyAlignment="1">
      <alignment horizontal="center" vertical="center"/>
    </xf>
    <xf numFmtId="0" fontId="15" fillId="0" borderId="3" xfId="0" applyFont="1" applyBorder="1" applyAlignment="1">
      <alignment horizontal="center" vertical="center"/>
    </xf>
    <xf numFmtId="0" fontId="18" fillId="0" borderId="90" xfId="0" applyFont="1" applyBorder="1" applyAlignment="1">
      <alignment horizontal="center" vertical="center" wrapText="1"/>
    </xf>
    <xf numFmtId="0" fontId="18" fillId="0" borderId="102" xfId="0" applyFont="1" applyBorder="1" applyAlignment="1">
      <alignment horizontal="center" vertical="center" wrapText="1"/>
    </xf>
    <xf numFmtId="0" fontId="16" fillId="0" borderId="10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67" xfId="0" applyFont="1" applyBorder="1" applyAlignment="1">
      <alignment horizontal="center" vertical="center"/>
    </xf>
    <xf numFmtId="0" fontId="18" fillId="0" borderId="65" xfId="0" applyFont="1" applyBorder="1" applyAlignment="1">
      <alignment horizontal="center" vertical="center"/>
    </xf>
    <xf numFmtId="0" fontId="18" fillId="0" borderId="15" xfId="0" applyFont="1" applyBorder="1" applyAlignment="1">
      <alignment horizontal="center" vertical="center"/>
    </xf>
    <xf numFmtId="49" fontId="2" fillId="3" borderId="2" xfId="2" applyNumberFormat="1" applyFill="1" applyBorder="1" applyAlignment="1">
      <alignment horizontal="center" vertical="center" wrapText="1"/>
    </xf>
    <xf numFmtId="49" fontId="2" fillId="3" borderId="3" xfId="2" applyNumberFormat="1" applyFill="1" applyBorder="1" applyAlignment="1">
      <alignment horizontal="center" vertical="center" wrapText="1"/>
    </xf>
    <xf numFmtId="49" fontId="2" fillId="3" borderId="13" xfId="2" applyNumberFormat="1" applyFill="1" applyBorder="1" applyAlignment="1">
      <alignment horizontal="center" vertical="center" wrapText="1"/>
    </xf>
    <xf numFmtId="0" fontId="15" fillId="0" borderId="20" xfId="0" applyFont="1" applyBorder="1" applyAlignment="1">
      <alignment horizontal="left" vertical="center" wrapText="1"/>
    </xf>
    <xf numFmtId="0" fontId="15" fillId="0" borderId="34" xfId="0" applyFont="1" applyBorder="1" applyAlignment="1">
      <alignment horizontal="left" vertical="center" wrapText="1"/>
    </xf>
    <xf numFmtId="0" fontId="15" fillId="0" borderId="40" xfId="0" applyFont="1" applyBorder="1" applyAlignment="1">
      <alignment horizontal="left" vertical="center" wrapText="1"/>
    </xf>
    <xf numFmtId="0" fontId="15" fillId="0" borderId="15" xfId="0" applyFont="1" applyBorder="1" applyAlignment="1">
      <alignment horizontal="left" vertical="center" wrapText="1"/>
    </xf>
    <xf numFmtId="0" fontId="15" fillId="0" borderId="14" xfId="0" applyFont="1" applyBorder="1" applyAlignment="1">
      <alignment horizontal="left" vertical="center" wrapText="1"/>
    </xf>
    <xf numFmtId="49" fontId="14" fillId="3" borderId="19" xfId="0" quotePrefix="1" applyNumberFormat="1" applyFont="1" applyFill="1" applyBorder="1" applyAlignment="1">
      <alignment horizontal="left" vertical="center" wrapText="1" indent="1"/>
    </xf>
    <xf numFmtId="49" fontId="14" fillId="3" borderId="20" xfId="0" quotePrefix="1" applyNumberFormat="1" applyFont="1" applyFill="1" applyBorder="1" applyAlignment="1">
      <alignment horizontal="left" vertical="center" wrapText="1" indent="1"/>
    </xf>
    <xf numFmtId="49" fontId="14" fillId="3" borderId="34" xfId="0" quotePrefix="1" applyNumberFormat="1" applyFont="1" applyFill="1" applyBorder="1" applyAlignment="1">
      <alignment horizontal="left" vertical="center" wrapText="1" indent="1"/>
    </xf>
    <xf numFmtId="49" fontId="14" fillId="3" borderId="40" xfId="0" quotePrefix="1" applyNumberFormat="1" applyFont="1" applyFill="1" applyBorder="1" applyAlignment="1">
      <alignment horizontal="left" vertical="center" wrapText="1" indent="1"/>
    </xf>
    <xf numFmtId="49" fontId="14" fillId="3" borderId="15" xfId="0" quotePrefix="1" applyNumberFormat="1" applyFont="1" applyFill="1" applyBorder="1" applyAlignment="1">
      <alignment horizontal="left" vertical="center" wrapText="1" indent="1"/>
    </xf>
    <xf numFmtId="49" fontId="14" fillId="3" borderId="1" xfId="0" quotePrefix="1" applyNumberFormat="1" applyFont="1" applyFill="1" applyBorder="1" applyAlignment="1">
      <alignment horizontal="left" vertical="center" wrapText="1" indent="1"/>
    </xf>
    <xf numFmtId="49" fontId="14" fillId="3" borderId="14" xfId="0" quotePrefix="1" applyNumberFormat="1" applyFont="1" applyFill="1" applyBorder="1" applyAlignment="1">
      <alignment horizontal="left" vertical="center" wrapText="1" indent="1"/>
    </xf>
    <xf numFmtId="0" fontId="14" fillId="0" borderId="34" xfId="0" applyFont="1" applyBorder="1" applyAlignment="1">
      <alignment horizontal="left" vertical="center" wrapText="1"/>
    </xf>
    <xf numFmtId="0" fontId="14" fillId="0" borderId="15" xfId="0" applyFont="1" applyBorder="1" applyAlignment="1">
      <alignment horizontal="left" vertical="center" wrapText="1"/>
    </xf>
    <xf numFmtId="0" fontId="14" fillId="0" borderId="2" xfId="0" applyFont="1" applyBorder="1" applyAlignment="1">
      <alignment horizontal="left" vertical="center" wrapText="1"/>
    </xf>
    <xf numFmtId="0" fontId="15" fillId="0" borderId="13" xfId="0" applyFont="1" applyBorder="1" applyAlignment="1">
      <alignment horizontal="left" vertical="center" wrapText="1"/>
    </xf>
    <xf numFmtId="0" fontId="7" fillId="0" borderId="0" xfId="0" applyFont="1" applyAlignment="1">
      <alignment wrapText="1"/>
    </xf>
    <xf numFmtId="0" fontId="15" fillId="0" borderId="67" xfId="0" applyFont="1" applyBorder="1" applyAlignment="1">
      <alignment horizontal="center" vertical="center" wrapText="1"/>
    </xf>
    <xf numFmtId="0" fontId="14" fillId="0" borderId="105" xfId="0" applyFont="1" applyFill="1" applyBorder="1" applyAlignment="1">
      <alignment horizontal="left" vertical="center" wrapText="1"/>
    </xf>
    <xf numFmtId="0" fontId="14" fillId="0" borderId="106" xfId="0" applyFont="1" applyFill="1" applyBorder="1" applyAlignment="1">
      <alignment horizontal="left" vertical="center" wrapText="1"/>
    </xf>
    <xf numFmtId="0" fontId="14" fillId="0" borderId="41" xfId="0" applyFont="1" applyFill="1" applyBorder="1" applyAlignment="1">
      <alignment horizontal="left" vertical="center" wrapText="1"/>
    </xf>
    <xf numFmtId="0" fontId="14" fillId="0" borderId="132" xfId="0" applyFont="1" applyFill="1" applyBorder="1" applyAlignment="1">
      <alignment horizontal="left" vertical="center" wrapText="1"/>
    </xf>
    <xf numFmtId="0" fontId="14" fillId="0" borderId="39" xfId="0" applyFont="1" applyBorder="1" applyAlignment="1">
      <alignment horizontal="left" vertical="center" wrapText="1"/>
    </xf>
    <xf numFmtId="0" fontId="15" fillId="0" borderId="59" xfId="0" applyFont="1" applyBorder="1" applyAlignment="1">
      <alignment horizontal="left" vertical="center" wrapText="1"/>
    </xf>
    <xf numFmtId="0" fontId="3" fillId="0" borderId="25" xfId="4" applyNumberFormat="1" applyFont="1" applyAlignment="1">
      <alignment horizontal="center" vertical="center" wrapText="1"/>
      <protection locked="0"/>
    </xf>
    <xf numFmtId="0" fontId="15" fillId="0" borderId="10" xfId="0" applyFont="1" applyBorder="1" applyAlignment="1">
      <alignment horizontal="left" vertical="center" wrapText="1"/>
    </xf>
    <xf numFmtId="0" fontId="15" fillId="0" borderId="1" xfId="0" applyFont="1" applyBorder="1" applyAlignment="1">
      <alignment horizontal="left" vertical="center" wrapText="1"/>
    </xf>
    <xf numFmtId="49" fontId="14" fillId="3" borderId="2" xfId="0" quotePrefix="1" applyNumberFormat="1" applyFont="1" applyFill="1" applyBorder="1" applyAlignment="1">
      <alignment horizontal="left" vertical="center" wrapText="1"/>
    </xf>
    <xf numFmtId="49" fontId="14" fillId="3" borderId="3" xfId="0" quotePrefix="1" applyNumberFormat="1" applyFont="1" applyFill="1" applyBorder="1" applyAlignment="1">
      <alignment horizontal="left" vertical="center" wrapText="1"/>
    </xf>
    <xf numFmtId="49" fontId="14" fillId="3" borderId="13" xfId="0" quotePrefix="1" applyNumberFormat="1" applyFont="1" applyFill="1" applyBorder="1" applyAlignment="1">
      <alignment horizontal="left" vertical="center" wrapText="1"/>
    </xf>
    <xf numFmtId="0" fontId="15" fillId="0" borderId="0" xfId="0" applyFont="1" applyFill="1" applyBorder="1" applyAlignment="1"/>
    <xf numFmtId="49" fontId="28" fillId="3" borderId="118" xfId="5" applyBorder="1">
      <alignment horizontal="center" vertical="center" wrapText="1"/>
    </xf>
    <xf numFmtId="49" fontId="28" fillId="3" borderId="37" xfId="5" applyBorder="1">
      <alignment horizontal="center" vertical="center" wrapText="1"/>
    </xf>
    <xf numFmtId="49" fontId="28" fillId="3" borderId="30" xfId="5" applyBorder="1">
      <alignment horizontal="center" vertical="center" wrapText="1"/>
    </xf>
    <xf numFmtId="49" fontId="28" fillId="3" borderId="58" xfId="5" applyBorder="1">
      <alignment horizontal="center" vertical="center" wrapText="1"/>
    </xf>
    <xf numFmtId="49" fontId="28" fillId="3" borderId="115" xfId="5" applyBorder="1">
      <alignment horizontal="center" vertical="center" wrapText="1"/>
    </xf>
    <xf numFmtId="49" fontId="28" fillId="3" borderId="43" xfId="5" applyBorder="1">
      <alignment horizontal="center" vertical="center" wrapText="1"/>
    </xf>
    <xf numFmtId="49" fontId="28" fillId="3" borderId="44" xfId="5" applyBorder="1">
      <alignment horizontal="center" vertical="center" wrapText="1"/>
    </xf>
    <xf numFmtId="0" fontId="36"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49" fontId="2" fillId="3" borderId="61" xfId="2" applyNumberFormat="1" applyFill="1" applyBorder="1" applyAlignment="1">
      <alignment horizontal="center" vertical="center" wrapText="1"/>
    </xf>
    <xf numFmtId="49" fontId="2" fillId="3" borderId="62" xfId="2" applyNumberFormat="1" applyFill="1" applyBorder="1" applyAlignment="1">
      <alignment horizontal="center" vertical="center" wrapText="1"/>
    </xf>
    <xf numFmtId="49" fontId="2" fillId="3" borderId="111" xfId="2" applyNumberFormat="1" applyFill="1" applyBorder="1" applyAlignment="1">
      <alignment horizontal="center" vertical="center" wrapText="1"/>
    </xf>
    <xf numFmtId="49" fontId="28" fillId="3" borderId="112" xfId="5" applyBorder="1">
      <alignment horizontal="center" vertical="center" wrapText="1"/>
    </xf>
    <xf numFmtId="49" fontId="28" fillId="3" borderId="0" xfId="5" applyBorder="1">
      <alignment horizontal="center" vertical="center" wrapText="1"/>
    </xf>
    <xf numFmtId="49" fontId="28" fillId="3" borderId="40" xfId="5" applyBorder="1">
      <alignment horizontal="center" vertical="center" wrapText="1"/>
    </xf>
    <xf numFmtId="0" fontId="8" fillId="0" borderId="0" xfId="0" quotePrefix="1" applyFont="1" applyFill="1" applyBorder="1" applyAlignment="1">
      <alignment horizontal="center" wrapText="1"/>
    </xf>
    <xf numFmtId="0" fontId="2" fillId="0" borderId="113"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114" xfId="0" applyFont="1" applyBorder="1" applyAlignment="1">
      <alignment horizontal="center" vertical="center" wrapText="1"/>
    </xf>
    <xf numFmtId="0" fontId="3" fillId="0" borderId="23" xfId="6" applyNumberFormat="1" applyAlignment="1">
      <alignment horizontal="center" vertical="center" wrapText="1"/>
      <protection locked="0"/>
    </xf>
    <xf numFmtId="0" fontId="3" fillId="0" borderId="23" xfId="6" applyNumberFormat="1" applyAlignment="1">
      <alignment horizontal="center" vertical="center"/>
      <protection locked="0"/>
    </xf>
    <xf numFmtId="0" fontId="3" fillId="0" borderId="25" xfId="4" applyNumberFormat="1" applyAlignment="1">
      <alignment horizontal="center" vertical="center" wrapText="1"/>
      <protection locked="0"/>
    </xf>
    <xf numFmtId="0" fontId="3" fillId="4" borderId="23" xfId="6" applyNumberFormat="1" applyFill="1" applyAlignment="1">
      <alignment horizontal="center" vertical="center" wrapText="1"/>
      <protection locked="0"/>
    </xf>
    <xf numFmtId="0" fontId="3" fillId="0" borderId="25" xfId="4" applyNumberFormat="1" applyAlignment="1">
      <alignment horizontal="center" vertical="center"/>
      <protection locked="0"/>
    </xf>
    <xf numFmtId="0" fontId="14" fillId="8" borderId="2"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8" borderId="34" xfId="0" applyFont="1" applyFill="1" applyBorder="1" applyAlignment="1">
      <alignment horizontal="center" vertical="center" wrapText="1"/>
    </xf>
    <xf numFmtId="0" fontId="14" fillId="8" borderId="40" xfId="0" applyFont="1" applyFill="1" applyBorder="1" applyAlignment="1">
      <alignment horizontal="center" vertical="center" wrapText="1"/>
    </xf>
    <xf numFmtId="0" fontId="3" fillId="7" borderId="25" xfId="4" applyNumberFormat="1" applyFill="1" applyAlignment="1">
      <alignment horizontal="center" vertical="center" wrapText="1"/>
      <protection locked="0"/>
    </xf>
    <xf numFmtId="0" fontId="14" fillId="6" borderId="34" xfId="0" applyFont="1" applyFill="1" applyBorder="1" applyAlignment="1">
      <alignment horizontal="center" vertical="center" wrapText="1"/>
    </xf>
    <xf numFmtId="0" fontId="14" fillId="6" borderId="40" xfId="0" applyFont="1" applyFill="1" applyBorder="1" applyAlignment="1">
      <alignment horizontal="center" vertical="center" wrapText="1"/>
    </xf>
    <xf numFmtId="0" fontId="14" fillId="6" borderId="32" xfId="3" applyFont="1" applyAlignment="1">
      <alignment horizontal="center" vertical="center" wrapText="1"/>
    </xf>
    <xf numFmtId="0" fontId="14" fillId="6" borderId="32" xfId="3" applyFont="1" applyAlignment="1">
      <alignment horizontal="center" vertical="center"/>
    </xf>
    <xf numFmtId="0" fontId="14" fillId="3" borderId="55"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4" fillId="3" borderId="34" xfId="0" applyFont="1" applyFill="1" applyBorder="1" applyAlignment="1">
      <alignment horizontal="left" vertical="center" wrapText="1"/>
    </xf>
    <xf numFmtId="0" fontId="14" fillId="3" borderId="40" xfId="0" applyFont="1" applyFill="1" applyBorder="1" applyAlignment="1">
      <alignment vertical="center" wrapText="1"/>
    </xf>
    <xf numFmtId="0" fontId="2" fillId="3" borderId="38" xfId="2" applyFill="1" applyBorder="1" applyAlignment="1">
      <alignment horizontal="left"/>
    </xf>
    <xf numFmtId="0" fontId="2" fillId="3" borderId="39" xfId="2" applyFill="1" applyBorder="1" applyAlignment="1">
      <alignment horizontal="left"/>
    </xf>
    <xf numFmtId="0" fontId="2" fillId="3" borderId="59" xfId="2" applyFill="1" applyBorder="1" applyAlignment="1">
      <alignment horizontal="left"/>
    </xf>
    <xf numFmtId="0" fontId="14" fillId="3" borderId="34" xfId="0" applyFont="1" applyFill="1" applyBorder="1" applyAlignment="1">
      <alignment horizontal="center" vertical="center" wrapText="1"/>
    </xf>
    <xf numFmtId="0" fontId="1" fillId="3" borderId="40" xfId="0" applyFont="1" applyFill="1" applyBorder="1" applyAlignment="1">
      <alignment horizontal="center" vertical="center" wrapText="1"/>
    </xf>
    <xf numFmtId="49" fontId="28" fillId="3" borderId="111" xfId="5" applyBorder="1">
      <alignment horizontal="center" vertical="center" wrapText="1"/>
    </xf>
    <xf numFmtId="0" fontId="14" fillId="3" borderId="19" xfId="0" applyFont="1" applyFill="1" applyBorder="1" applyAlignment="1">
      <alignment horizontal="left" vertical="center" wrapText="1"/>
    </xf>
    <xf numFmtId="0" fontId="1" fillId="3" borderId="20" xfId="0" applyFont="1" applyFill="1" applyBorder="1" applyAlignment="1">
      <alignment vertical="center" wrapText="1"/>
    </xf>
    <xf numFmtId="0" fontId="14" fillId="6" borderId="54" xfId="0" applyFont="1" applyFill="1" applyBorder="1" applyAlignment="1">
      <alignment horizontal="center" vertical="center"/>
    </xf>
    <xf numFmtId="0" fontId="14" fillId="6" borderId="22" xfId="0" applyFont="1" applyFill="1" applyBorder="1" applyAlignment="1">
      <alignment horizontal="center" vertical="center"/>
    </xf>
    <xf numFmtId="0" fontId="14" fillId="7" borderId="52" xfId="0" applyFont="1" applyFill="1" applyBorder="1" applyAlignment="1">
      <alignment horizontal="center" vertical="center" wrapText="1"/>
    </xf>
    <xf numFmtId="0" fontId="14" fillId="7" borderId="51" xfId="0" applyFont="1" applyFill="1" applyBorder="1" applyAlignment="1">
      <alignment horizontal="center" vertical="center" wrapText="1"/>
    </xf>
    <xf numFmtId="0" fontId="14" fillId="6" borderId="52" xfId="0" applyFont="1" applyFill="1" applyBorder="1" applyAlignment="1">
      <alignment horizontal="center" vertical="center" wrapText="1"/>
    </xf>
    <xf numFmtId="0" fontId="14" fillId="6" borderId="51" xfId="0" applyFont="1" applyFill="1" applyBorder="1" applyAlignment="1">
      <alignment horizontal="center" vertical="center" wrapText="1"/>
    </xf>
    <xf numFmtId="0" fontId="14" fillId="3" borderId="40" xfId="0" applyFont="1" applyFill="1" applyBorder="1" applyAlignment="1">
      <alignment horizontal="center" vertical="center" wrapText="1"/>
    </xf>
    <xf numFmtId="0" fontId="14" fillId="8" borderId="24" xfId="0" applyFont="1" applyFill="1" applyBorder="1" applyAlignment="1">
      <alignment horizontal="center" vertical="center"/>
    </xf>
    <xf numFmtId="0" fontId="3" fillId="7" borderId="23" xfId="6" applyNumberFormat="1" applyFill="1" applyAlignment="1">
      <alignment horizontal="center" vertical="center" wrapText="1"/>
      <protection locked="0"/>
    </xf>
    <xf numFmtId="0" fontId="3" fillId="4" borderId="25" xfId="4" applyNumberFormat="1" applyFill="1" applyAlignment="1">
      <alignment horizontal="center" vertical="center" wrapText="1"/>
      <protection locked="0"/>
    </xf>
    <xf numFmtId="0" fontId="14" fillId="8" borderId="16" xfId="0" applyFont="1" applyFill="1" applyBorder="1" applyAlignment="1">
      <alignment horizontal="center" vertical="center"/>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14" fillId="0" borderId="50" xfId="0" applyFont="1" applyBorder="1" applyAlignment="1">
      <alignment horizontal="center" vertical="center" wrapText="1"/>
    </xf>
    <xf numFmtId="0" fontId="14" fillId="0" borderId="35" xfId="0" applyFont="1" applyBorder="1" applyAlignment="1">
      <alignment horizontal="center"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2" fillId="2" borderId="73" xfId="0" applyFont="1" applyFill="1" applyBorder="1" applyAlignment="1">
      <alignment horizontal="center" vertical="center" wrapText="1"/>
    </xf>
    <xf numFmtId="0" fontId="2" fillId="2" borderId="67" xfId="0" applyFont="1" applyFill="1" applyBorder="1" applyAlignment="1">
      <alignment horizontal="center" vertical="center" wrapText="1"/>
    </xf>
    <xf numFmtId="0" fontId="2" fillId="2" borderId="7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8" xfId="0" applyFont="1" applyFill="1" applyBorder="1" applyAlignment="1">
      <alignment horizontal="center" vertical="center" wrapText="1"/>
    </xf>
    <xf numFmtId="0" fontId="2" fillId="2" borderId="122" xfId="0" applyFont="1" applyFill="1" applyBorder="1" applyAlignment="1">
      <alignment horizontal="center" vertical="center" wrapText="1"/>
    </xf>
    <xf numFmtId="49" fontId="3" fillId="0" borderId="4" xfId="0" applyNumberFormat="1" applyFont="1" applyFill="1" applyBorder="1" applyAlignment="1">
      <alignment horizontal="left" vertical="center" wrapText="1"/>
    </xf>
    <xf numFmtId="0" fontId="0" fillId="0" borderId="10" xfId="0" applyFont="1" applyBorder="1" applyAlignment="1">
      <alignment horizontal="left" vertical="center" wrapText="1"/>
    </xf>
    <xf numFmtId="0" fontId="0" fillId="0" borderId="1" xfId="0" applyFont="1" applyBorder="1" applyAlignment="1">
      <alignment horizontal="left" vertical="center" wrapText="1"/>
    </xf>
    <xf numFmtId="0" fontId="0" fillId="0" borderId="59" xfId="0" applyFont="1" applyBorder="1" applyAlignment="1">
      <alignment horizontal="left" vertical="center" wrapText="1"/>
    </xf>
  </cellXfs>
  <cellStyles count="7">
    <cellStyle name="Data Drop-Down Cell" xfId="6" xr:uid="{45C9E4F9-0C13-4893-BA8E-377237D1B8C5}"/>
    <cellStyle name="Data Fill-in Cell" xfId="4" xr:uid="{52C8A06C-FB91-4339-9F39-5830930AFBE6}"/>
    <cellStyle name="Grid Header" xfId="5" xr:uid="{EB5D4D5D-B6CD-4BAB-9B56-247283BBE37E}"/>
    <cellStyle name="Heading 4" xfId="2" builtinId="19"/>
    <cellStyle name="No Fill-in Cell" xfId="3" xr:uid="{4926123D-ECCF-4483-9E64-619D58A126DF}"/>
    <cellStyle name="Normal" xfId="0" builtinId="0" customBuiltin="1"/>
    <cellStyle name="Title" xfId="1" builtinId="15" customBuiltin="1"/>
  </cellStyles>
  <dxfs count="667">
    <dxf>
      <font>
        <strike val="0"/>
      </font>
    </dxf>
    <dxf>
      <font>
        <strike val="0"/>
      </font>
    </dxf>
    <dxf>
      <font>
        <strike val="0"/>
      </font>
    </dxf>
    <dxf>
      <font>
        <strike val="0"/>
      </font>
    </dxf>
    <dxf>
      <font>
        <strike val="0"/>
      </font>
      <fill>
        <patternFill patternType="none">
          <bgColor auto="1"/>
        </patternFill>
      </fill>
    </dxf>
    <dxf>
      <font>
        <strike val="0"/>
      </font>
    </dxf>
    <dxf>
      <font>
        <strike val="0"/>
      </font>
    </dxf>
    <dxf>
      <font>
        <strike val="0"/>
      </font>
    </dxf>
    <dxf>
      <font>
        <strike val="0"/>
      </font>
    </dxf>
    <dxf>
      <font>
        <strike val="0"/>
      </font>
      <fill>
        <patternFill patternType="none">
          <bgColor auto="1"/>
        </patternFill>
      </fill>
    </dxf>
    <dxf>
      <font>
        <strike val="0"/>
      </font>
    </dxf>
    <dxf>
      <font>
        <strike val="0"/>
      </font>
    </dxf>
    <dxf>
      <font>
        <strike val="0"/>
      </font>
    </dxf>
    <dxf>
      <font>
        <strike val="0"/>
      </font>
    </dxf>
    <dxf>
      <font>
        <strike val="0"/>
      </font>
      <fill>
        <patternFill patternType="none">
          <bgColor auto="1"/>
        </patternFill>
      </fill>
    </dxf>
    <dxf>
      <font>
        <strike/>
      </font>
    </dxf>
    <dxf>
      <font>
        <strike/>
      </font>
    </dxf>
    <dxf>
      <font>
        <strike/>
      </font>
    </dxf>
    <dxf>
      <fill>
        <patternFill>
          <bgColor rgb="FFFFFF00"/>
        </patternFill>
      </fill>
    </dxf>
    <dxf>
      <fill>
        <patternFill>
          <bgColor rgb="FFFFFF00"/>
        </patternFill>
      </fill>
    </dxf>
    <dxf>
      <font>
        <strike val="0"/>
      </font>
    </dxf>
    <dxf>
      <font>
        <strike val="0"/>
      </font>
    </dxf>
    <dxf>
      <font>
        <strike val="0"/>
      </font>
    </dxf>
    <dxf>
      <font>
        <strike val="0"/>
      </font>
      <fill>
        <patternFill>
          <bgColor theme="3"/>
        </patternFill>
      </fill>
    </dxf>
    <dxf>
      <font>
        <strike/>
      </font>
    </dxf>
    <dxf>
      <font>
        <strike val="0"/>
      </font>
    </dxf>
    <dxf>
      <font>
        <strike val="0"/>
      </font>
      <fill>
        <patternFill>
          <bgColor rgb="FFFFFF00"/>
        </patternFill>
      </fill>
    </dxf>
    <dxf>
      <fill>
        <patternFill patternType="solid">
          <bgColor rgb="FFFFFF00"/>
        </patternFill>
      </fill>
    </dxf>
    <dxf>
      <font>
        <strike val="0"/>
      </font>
      <fill>
        <patternFill patternType="none">
          <bgColor auto="1"/>
        </patternFill>
      </fill>
    </dxf>
    <dxf>
      <fill>
        <patternFill>
          <bgColor rgb="FFFFFF00"/>
        </patternFill>
      </fill>
    </dxf>
    <dxf>
      <font>
        <strike/>
      </font>
    </dxf>
    <dxf>
      <font>
        <strike/>
      </font>
    </dxf>
    <dxf>
      <fill>
        <patternFill>
          <bgColor theme="3"/>
        </patternFill>
      </fill>
    </dxf>
    <dxf>
      <font>
        <strike/>
      </font>
    </dxf>
    <dxf>
      <fill>
        <patternFill>
          <bgColor theme="3"/>
        </patternFill>
      </fill>
    </dxf>
    <dxf>
      <font>
        <strike/>
      </font>
    </dxf>
    <dxf>
      <fill>
        <patternFill>
          <bgColor theme="3"/>
        </patternFill>
      </fill>
    </dxf>
    <dxf>
      <font>
        <strike/>
      </font>
    </dxf>
    <dxf>
      <font>
        <strike/>
      </font>
    </dxf>
    <dxf>
      <font>
        <strike/>
      </font>
    </dxf>
    <dxf>
      <font>
        <strike/>
      </font>
    </dxf>
    <dxf>
      <fill>
        <patternFill>
          <bgColor theme="3"/>
        </patternFill>
      </fill>
    </dxf>
    <dxf>
      <fill>
        <patternFill>
          <bgColor theme="3"/>
        </patternFill>
      </fill>
    </dxf>
    <dxf>
      <font>
        <strike/>
      </font>
    </dxf>
    <dxf>
      <font>
        <strike/>
      </font>
    </dxf>
    <dxf>
      <fill>
        <patternFill>
          <bgColor theme="3"/>
        </patternFill>
      </fill>
    </dxf>
    <dxf>
      <fill>
        <patternFill>
          <bgColor theme="3"/>
        </patternFill>
      </fill>
    </dxf>
    <dxf>
      <fill>
        <patternFill>
          <bgColor theme="3"/>
        </patternFill>
      </fill>
    </dxf>
    <dxf>
      <font>
        <strike/>
      </font>
    </dxf>
    <dxf>
      <font>
        <strike/>
      </font>
    </dxf>
    <dxf>
      <font>
        <strike/>
      </font>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patternType="none">
          <bgColor auto="1"/>
        </patternFill>
      </fill>
    </dxf>
    <dxf>
      <fill>
        <patternFill patternType="none">
          <bgColor auto="1"/>
        </patternFill>
      </fill>
    </dxf>
    <dxf>
      <fill>
        <patternFill patternType="none">
          <bgColor auto="1"/>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patternType="none">
          <bgColor auto="1"/>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theme="3"/>
        </patternFill>
      </fill>
    </dxf>
    <dxf>
      <fill>
        <patternFill patternType="none">
          <bgColor auto="1"/>
        </patternFill>
      </fill>
    </dxf>
    <dxf>
      <font>
        <strike/>
      </font>
    </dxf>
    <dxf>
      <font>
        <strike/>
      </font>
    </dxf>
    <dxf>
      <font>
        <strike/>
      </font>
    </dxf>
    <dxf>
      <fill>
        <patternFill>
          <bgColor theme="3"/>
        </patternFill>
      </fill>
    </dxf>
    <dxf>
      <fill>
        <patternFill>
          <bgColor theme="3"/>
        </patternFill>
      </fill>
    </dxf>
    <dxf>
      <fill>
        <patternFill>
          <bgColor rgb="FFFFFF00"/>
        </patternFill>
      </fill>
    </dxf>
    <dxf>
      <fill>
        <patternFill>
          <bgColor theme="3"/>
        </patternFill>
      </fill>
    </dxf>
    <dxf>
      <fill>
        <patternFill>
          <bgColor rgb="FFFFFF00"/>
        </patternFill>
      </fill>
    </dxf>
    <dxf>
      <fill>
        <patternFill patternType="none">
          <bgColor auto="1"/>
        </patternFill>
      </fill>
    </dxf>
    <dxf>
      <font>
        <strike/>
      </font>
    </dxf>
    <dxf>
      <font>
        <strike/>
      </font>
    </dxf>
    <dxf>
      <font>
        <strike/>
      </font>
    </dxf>
    <dxf>
      <font>
        <strike/>
      </font>
    </dxf>
    <dxf>
      <font>
        <strike/>
      </font>
    </dxf>
    <dxf>
      <fill>
        <patternFill patternType="none">
          <bgColor auto="1"/>
        </patternFill>
      </fill>
    </dxf>
    <dxf>
      <font>
        <strike/>
      </font>
    </dxf>
    <dxf>
      <font>
        <strike/>
      </font>
    </dxf>
    <dxf>
      <font>
        <strike/>
      </font>
    </dxf>
    <dxf>
      <fill>
        <patternFill>
          <bgColor rgb="FFFFFF00"/>
        </patternFill>
      </fill>
    </dxf>
    <dxf>
      <fill>
        <patternFill>
          <bgColor rgb="FFFFFF00"/>
        </patternFill>
      </fill>
    </dxf>
    <dxf>
      <fill>
        <patternFill>
          <bgColor theme="3"/>
        </patternFill>
      </fill>
    </dxf>
    <dxf>
      <fill>
        <patternFill>
          <bgColor rgb="FFFFFF00"/>
        </patternFill>
      </fill>
    </dxf>
    <dxf>
      <fill>
        <patternFill>
          <bgColor theme="3"/>
        </patternFill>
      </fill>
    </dxf>
    <dxf>
      <font>
        <strike/>
      </font>
    </dxf>
    <dxf>
      <font>
        <strike/>
      </font>
    </dxf>
    <dxf>
      <font>
        <strike/>
      </font>
    </dxf>
    <dxf>
      <font>
        <strike/>
      </font>
    </dxf>
    <dxf>
      <font>
        <strike/>
      </font>
    </dxf>
    <dxf>
      <fill>
        <patternFill>
          <bgColor theme="3"/>
        </patternFill>
      </fill>
    </dxf>
    <dxf>
      <font>
        <strike/>
      </font>
    </dxf>
    <dxf>
      <fill>
        <patternFill>
          <bgColor theme="3"/>
        </patternFill>
      </fill>
    </dxf>
    <dxf>
      <font>
        <strike/>
      </font>
    </dxf>
    <dxf>
      <font>
        <strike/>
      </font>
    </dxf>
    <dxf>
      <font>
        <strike/>
      </font>
    </dxf>
    <dxf>
      <fill>
        <patternFill>
          <bgColor theme="3"/>
        </patternFill>
      </fill>
    </dxf>
    <dxf>
      <fill>
        <patternFill>
          <bgColor theme="3"/>
        </patternFill>
      </fill>
    </dxf>
    <dxf>
      <fill>
        <patternFill>
          <bgColor theme="3"/>
        </patternFill>
      </fill>
    </dxf>
    <dxf>
      <fill>
        <patternFill>
          <bgColor rgb="FFFFFF00"/>
        </patternFill>
      </fill>
    </dxf>
    <dxf>
      <fill>
        <patternFill>
          <bgColor theme="3"/>
        </patternFill>
      </fill>
    </dxf>
    <dxf>
      <fill>
        <patternFill>
          <bgColor theme="3"/>
        </patternFill>
      </fill>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ill>
        <patternFill>
          <bgColor theme="3"/>
        </patternFill>
      </fill>
    </dxf>
    <dxf>
      <fill>
        <patternFill patternType="none">
          <bgColor auto="1"/>
        </patternFill>
      </fill>
    </dxf>
    <dxf>
      <font>
        <strike/>
      </font>
    </dxf>
    <dxf>
      <font>
        <strike/>
      </font>
    </dxf>
    <dxf>
      <font>
        <strike/>
      </font>
    </dxf>
    <dxf>
      <font>
        <strike/>
      </font>
      <fill>
        <patternFill patternType="none">
          <bgColor auto="1"/>
        </patternFill>
      </fill>
    </dxf>
    <dxf>
      <font>
        <strike/>
      </font>
    </dxf>
    <dxf>
      <fill>
        <patternFill>
          <bgColor theme="3"/>
        </patternFill>
      </fill>
    </dxf>
    <dxf>
      <fill>
        <patternFill patternType="none">
          <bgColor auto="1"/>
        </patternFill>
      </fill>
    </dxf>
    <dxf>
      <fill>
        <patternFill>
          <bgColor theme="3"/>
        </patternFill>
      </fill>
    </dxf>
    <dxf>
      <fill>
        <patternFill patternType="none">
          <bgColor auto="1"/>
        </patternFill>
      </fill>
    </dxf>
    <dxf>
      <fill>
        <patternFill>
          <bgColor theme="3"/>
        </patternFill>
      </fill>
    </dxf>
    <dxf>
      <fill>
        <patternFill patternType="none">
          <bgColor auto="1"/>
        </patternFill>
      </fill>
    </dxf>
    <dxf>
      <fill>
        <patternFill>
          <bgColor theme="3"/>
        </patternFill>
      </fill>
    </dxf>
    <dxf>
      <fill>
        <patternFill patternType="none">
          <bgColor auto="1"/>
        </patternFill>
      </fill>
    </dxf>
    <dxf>
      <fill>
        <patternFill>
          <bgColor theme="3"/>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dxf>
    <dxf>
      <fill>
        <patternFill>
          <bgColor theme="3"/>
        </patternFill>
      </fill>
    </dxf>
    <dxf>
      <fill>
        <patternFill>
          <bgColor rgb="FFFFFF00"/>
        </patternFill>
      </fill>
    </dxf>
    <dxf>
      <fill>
        <patternFill patternType="none">
          <bgColor auto="1"/>
        </patternFill>
      </fill>
    </dxf>
    <dxf>
      <fill>
        <patternFill patternType="none">
          <bgColor auto="1"/>
        </patternFill>
      </fill>
    </dxf>
    <dxf>
      <font>
        <strike/>
      </font>
    </dxf>
    <dxf>
      <fill>
        <patternFill patternType="none">
          <bgColor auto="1"/>
        </patternFill>
      </fill>
    </dxf>
    <dxf>
      <font>
        <strike/>
      </font>
    </dxf>
    <dxf>
      <fill>
        <patternFill>
          <bgColor theme="0" tint="-0.24994659260841701"/>
        </patternFill>
      </fill>
    </dxf>
    <dxf>
      <fill>
        <patternFill>
          <bgColor theme="3"/>
        </patternFill>
      </fill>
    </dxf>
    <dxf>
      <fill>
        <patternFill>
          <bgColor theme="3"/>
        </patternFill>
      </fill>
    </dxf>
    <dxf>
      <fill>
        <patternFill patternType="none">
          <bgColor auto="1"/>
        </patternFill>
      </fill>
    </dxf>
    <dxf>
      <fill>
        <patternFill>
          <bgColor rgb="FFFFFF00"/>
        </patternFill>
      </fill>
    </dxf>
    <dxf>
      <font>
        <strike/>
      </font>
    </dxf>
    <dxf>
      <fill>
        <patternFill>
          <bgColor theme="0" tint="-0.24994659260841701"/>
        </patternFill>
      </fill>
    </dxf>
    <dxf>
      <fill>
        <patternFill>
          <bgColor rgb="FFFFFF00"/>
        </patternFill>
      </fill>
    </dxf>
    <dxf>
      <font>
        <strike/>
      </font>
    </dxf>
    <dxf>
      <fill>
        <patternFill>
          <bgColor theme="3"/>
        </patternFill>
      </fill>
    </dxf>
    <dxf>
      <fill>
        <patternFill patternType="none">
          <bgColor auto="1"/>
        </patternFill>
      </fill>
    </dxf>
    <dxf>
      <fill>
        <patternFill>
          <bgColor rgb="FFFFFF00"/>
        </patternFill>
      </fill>
    </dxf>
    <dxf>
      <fill>
        <patternFill>
          <bgColor theme="3"/>
        </patternFill>
      </fill>
    </dxf>
    <dxf>
      <fill>
        <patternFill patternType="none">
          <bgColor auto="1"/>
        </patternFill>
      </fill>
    </dxf>
    <dxf>
      <fill>
        <patternFill patternType="none">
          <bgColor auto="1"/>
        </patternFill>
      </fill>
    </dxf>
    <dxf>
      <fill>
        <patternFill patternType="none">
          <bgColor auto="1"/>
        </patternFill>
      </fill>
    </dxf>
    <dxf>
      <fill>
        <patternFill>
          <bgColor theme="0" tint="-0.24994659260841701"/>
        </patternFill>
      </fill>
    </dxf>
    <dxf>
      <font>
        <strike/>
      </font>
    </dxf>
    <dxf>
      <fill>
        <patternFill patternType="none">
          <bgColor auto="1"/>
        </patternFill>
      </fill>
    </dxf>
    <dxf>
      <fill>
        <patternFill>
          <bgColor rgb="FFFFFF00"/>
        </patternFill>
      </fill>
    </dxf>
    <dxf>
      <fill>
        <patternFill patternType="none">
          <bgColor auto="1"/>
        </patternFill>
      </fill>
    </dxf>
    <dxf>
      <font>
        <strike/>
      </font>
    </dxf>
    <dxf>
      <fill>
        <patternFill>
          <bgColor theme="3"/>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theme="3"/>
        </patternFill>
      </fill>
    </dxf>
    <dxf>
      <fill>
        <patternFill patternType="none">
          <bgColor auto="1"/>
        </patternFill>
      </fill>
    </dxf>
    <dxf>
      <fill>
        <patternFill patternType="none">
          <bgColor auto="1"/>
        </patternFill>
      </fill>
    </dxf>
    <dxf>
      <fill>
        <patternFill>
          <bgColor theme="3"/>
        </patternFill>
      </fill>
    </dxf>
    <dxf>
      <fill>
        <patternFill>
          <bgColor rgb="FFFFFF00"/>
        </patternFill>
      </fill>
    </dxf>
    <dxf>
      <fill>
        <patternFill patternType="none">
          <bgColor auto="1"/>
        </patternFill>
      </fill>
    </dxf>
    <dxf>
      <fill>
        <patternFill>
          <bgColor theme="3"/>
        </patternFill>
      </fill>
    </dxf>
    <dxf>
      <fill>
        <patternFill>
          <bgColor theme="3"/>
        </patternFill>
      </fill>
    </dxf>
    <dxf>
      <fill>
        <patternFill patternType="none">
          <bgColor auto="1"/>
        </patternFill>
      </fill>
    </dxf>
    <dxf>
      <fill>
        <patternFill patternType="none">
          <bgColor auto="1"/>
        </patternFill>
      </fill>
    </dxf>
    <dxf>
      <fill>
        <patternFill>
          <bgColor theme="3"/>
        </patternFill>
      </fill>
    </dxf>
    <dxf>
      <fill>
        <patternFill>
          <bgColor theme="3"/>
        </patternFill>
      </fill>
    </dxf>
    <dxf>
      <fill>
        <patternFill>
          <bgColor rgb="FFFFFF00"/>
        </patternFill>
      </fill>
    </dxf>
    <dxf>
      <fill>
        <patternFill patternType="none">
          <bgColor auto="1"/>
        </patternFill>
      </fill>
    </dxf>
    <dxf>
      <fill>
        <patternFill>
          <bgColor theme="0" tint="-0.24994659260841701"/>
        </patternFill>
      </fill>
    </dxf>
    <dxf>
      <fill>
        <patternFill>
          <bgColor rgb="FFFFFF00"/>
        </patternFill>
      </fill>
    </dxf>
    <dxf>
      <font>
        <strike/>
      </font>
    </dxf>
    <dxf>
      <fill>
        <patternFill>
          <bgColor theme="3"/>
        </patternFill>
      </fill>
    </dxf>
    <dxf>
      <fill>
        <patternFill patternType="none">
          <bgColor auto="1"/>
        </patternFill>
      </fill>
    </dxf>
    <dxf>
      <fill>
        <patternFill>
          <bgColor theme="0" tint="-0.24994659260841701"/>
        </patternFill>
      </fill>
    </dxf>
    <dxf>
      <fill>
        <patternFill>
          <bgColor rgb="FFFFFF00"/>
        </patternFill>
      </fill>
    </dxf>
    <dxf>
      <fill>
        <patternFill patternType="none">
          <bgColor auto="1"/>
        </patternFill>
      </fill>
    </dxf>
    <dxf>
      <font>
        <strike/>
      </font>
    </dxf>
    <dxf>
      <fill>
        <patternFill>
          <bgColor rgb="FFFFFF00"/>
        </patternFill>
      </fill>
    </dxf>
    <dxf>
      <fill>
        <patternFill>
          <bgColor theme="3"/>
        </patternFill>
      </fill>
    </dxf>
    <dxf>
      <fill>
        <patternFill patternType="none">
          <bgColor auto="1"/>
        </patternFill>
      </fill>
    </dxf>
    <dxf>
      <fill>
        <patternFill patternType="none">
          <bgColor auto="1"/>
        </patternFill>
      </fill>
    </dxf>
    <dxf>
      <font>
        <strike/>
      </font>
    </dxf>
    <dxf>
      <fill>
        <patternFill>
          <bgColor theme="0" tint="-0.24994659260841701"/>
        </patternFill>
      </fill>
    </dxf>
    <dxf>
      <fill>
        <patternFill>
          <bgColor theme="3"/>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theme="3"/>
        </patternFill>
      </fill>
    </dxf>
    <dxf>
      <fill>
        <patternFill>
          <bgColor theme="3"/>
        </patternFill>
      </fill>
    </dxf>
    <dxf>
      <fill>
        <patternFill patternType="none">
          <bgColor auto="1"/>
        </patternFill>
      </fill>
    </dxf>
    <dxf>
      <fill>
        <patternFill>
          <bgColor theme="0" tint="-0.24994659260841701"/>
        </patternFill>
      </fill>
    </dxf>
    <dxf>
      <fill>
        <patternFill>
          <bgColor rgb="FFFFFF00"/>
        </patternFill>
      </fill>
    </dxf>
    <dxf>
      <font>
        <strike/>
      </font>
    </dxf>
    <dxf>
      <fill>
        <patternFill>
          <bgColor theme="3"/>
        </patternFill>
      </fill>
    </dxf>
    <dxf>
      <fill>
        <patternFill patternType="none">
          <bgColor auto="1"/>
        </patternFill>
      </fill>
    </dxf>
    <dxf>
      <font>
        <strike/>
      </font>
      <fill>
        <patternFill patternType="none">
          <bgColor auto="1"/>
        </patternFill>
      </fill>
    </dxf>
    <dxf>
      <font>
        <strike/>
      </font>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theme="3"/>
        </patternFill>
      </fill>
    </dxf>
    <dxf>
      <fill>
        <patternFill>
          <bgColor theme="3"/>
        </patternFill>
      </fill>
    </dxf>
    <dxf>
      <font>
        <strike/>
      </font>
      <fill>
        <patternFill patternType="none">
          <bgColor auto="1"/>
        </patternFill>
      </fill>
    </dxf>
    <dxf>
      <font>
        <strike/>
      </font>
    </dxf>
    <dxf>
      <fill>
        <patternFill patternType="none">
          <bgColor auto="1"/>
        </patternFill>
      </fill>
    </dxf>
    <dxf>
      <fill>
        <patternFill>
          <bgColor rgb="FFFFFF00"/>
        </patternFill>
      </fill>
    </dxf>
    <dxf>
      <font>
        <strike/>
      </font>
    </dxf>
    <dxf>
      <fill>
        <patternFill>
          <bgColor theme="3"/>
        </patternFill>
      </fill>
    </dxf>
    <dxf>
      <fill>
        <patternFill patternType="none">
          <bgColor auto="1"/>
        </patternFill>
      </fill>
    </dxf>
    <dxf>
      <fill>
        <patternFill>
          <bgColor theme="0" tint="-0.24994659260841701"/>
        </patternFill>
      </fill>
    </dxf>
    <dxf>
      <fill>
        <patternFill patternType="none">
          <bgColor auto="1"/>
        </patternFill>
      </fill>
    </dxf>
    <dxf>
      <font>
        <strike/>
      </font>
    </dxf>
    <dxf>
      <fill>
        <patternFill>
          <bgColor theme="0" tint="-0.24994659260841701"/>
        </patternFill>
      </fill>
    </dxf>
    <dxf>
      <fill>
        <patternFill>
          <bgColor theme="3"/>
        </patternFill>
      </fill>
    </dxf>
    <dxf>
      <fill>
        <patternFill>
          <bgColor theme="3"/>
        </patternFill>
      </fill>
    </dxf>
    <dxf>
      <fill>
        <patternFill>
          <bgColor theme="3"/>
        </patternFill>
      </fill>
    </dxf>
    <dxf>
      <fill>
        <patternFill>
          <bgColor rgb="FFFFFF00"/>
        </patternFill>
      </fill>
    </dxf>
    <dxf>
      <fill>
        <patternFill>
          <bgColor theme="3"/>
        </patternFill>
      </fill>
    </dxf>
    <dxf>
      <fill>
        <patternFill>
          <bgColor rgb="FFFFFF00"/>
        </patternFill>
      </fill>
    </dxf>
    <dxf>
      <fill>
        <patternFill>
          <bgColor theme="3"/>
        </patternFill>
      </fill>
    </dxf>
    <dxf>
      <font>
        <strike/>
      </font>
    </dxf>
    <dxf>
      <font>
        <strike/>
      </font>
    </dxf>
    <dxf>
      <fill>
        <patternFill>
          <bgColor theme="0" tint="-0.24994659260841701"/>
        </patternFill>
      </fill>
    </dxf>
    <dxf>
      <fill>
        <patternFill>
          <bgColor theme="3"/>
        </patternFill>
      </fill>
    </dxf>
    <dxf>
      <fill>
        <patternFill>
          <bgColor rgb="FFFFFF00"/>
        </patternFill>
      </fill>
    </dxf>
    <dxf>
      <fill>
        <patternFill patternType="none">
          <bgColor auto="1"/>
        </patternFill>
      </fill>
    </dxf>
    <dxf>
      <fill>
        <patternFill>
          <bgColor theme="0" tint="-0.24994659260841701"/>
        </patternFill>
      </fill>
    </dxf>
    <dxf>
      <fill>
        <patternFill>
          <bgColor theme="3"/>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theme="3"/>
        </patternFill>
      </fill>
    </dxf>
    <dxf>
      <fill>
        <patternFill>
          <bgColor theme="3"/>
        </patternFill>
      </fill>
    </dxf>
    <dxf>
      <font>
        <strike/>
      </font>
    </dxf>
    <dxf>
      <font>
        <strike/>
      </font>
    </dxf>
    <dxf>
      <fill>
        <patternFill patternType="none">
          <bgColor auto="1"/>
        </patternFill>
      </fill>
    </dxf>
    <dxf>
      <fill>
        <patternFill>
          <bgColor rgb="FFFFFF00"/>
        </patternFill>
      </fill>
    </dxf>
    <dxf>
      <fill>
        <patternFill>
          <bgColor theme="3"/>
        </patternFill>
      </fill>
    </dxf>
    <dxf>
      <fill>
        <patternFill>
          <bgColor theme="0" tint="-0.24994659260841701"/>
        </patternFill>
      </fill>
    </dxf>
    <dxf>
      <fill>
        <patternFill>
          <bgColor rgb="FFFFFF00"/>
        </patternFill>
      </fill>
    </dxf>
    <dxf>
      <fill>
        <patternFill>
          <bgColor theme="3"/>
        </patternFill>
      </fill>
    </dxf>
    <dxf>
      <fill>
        <patternFill patternType="none">
          <bgColor auto="1"/>
        </patternFill>
      </fill>
    </dxf>
    <dxf>
      <fill>
        <patternFill>
          <bgColor rgb="FFFFFF00"/>
        </patternFill>
      </fill>
    </dxf>
    <dxf>
      <fill>
        <patternFill patternType="none">
          <bgColor auto="1"/>
        </patternFill>
      </fill>
    </dxf>
    <dxf>
      <fill>
        <patternFill>
          <bgColor theme="3"/>
        </patternFill>
      </fill>
    </dxf>
    <dxf>
      <fill>
        <patternFill>
          <bgColor rgb="FFFFFF00"/>
        </patternFill>
      </fill>
    </dxf>
    <dxf>
      <fill>
        <patternFill patternType="none">
          <bgColor auto="1"/>
        </patternFill>
      </fill>
    </dxf>
    <dxf>
      <font>
        <strike/>
      </font>
    </dxf>
    <dxf>
      <fill>
        <patternFill>
          <bgColor theme="3"/>
        </patternFill>
      </fill>
    </dxf>
    <dxf>
      <font>
        <strike/>
      </font>
    </dxf>
    <dxf>
      <font>
        <strike/>
      </font>
    </dxf>
    <dxf>
      <font>
        <strike/>
      </font>
    </dxf>
    <dxf>
      <fill>
        <patternFill>
          <bgColor rgb="FFFFFF00"/>
        </patternFill>
      </fill>
    </dxf>
    <dxf>
      <fill>
        <patternFill>
          <bgColor theme="3"/>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ont>
        <strike/>
      </font>
    </dxf>
    <dxf>
      <font>
        <strike/>
      </font>
    </dxf>
    <dxf>
      <fill>
        <patternFill>
          <bgColor theme="0" tint="-0.24994659260841701"/>
        </patternFill>
      </fill>
    </dxf>
    <dxf>
      <fill>
        <patternFill>
          <bgColor theme="3"/>
        </patternFill>
      </fill>
    </dxf>
    <dxf>
      <fill>
        <patternFill>
          <bgColor theme="3"/>
        </patternFill>
      </fill>
    </dxf>
    <dxf>
      <fill>
        <patternFill patternType="none">
          <bgColor auto="1"/>
        </patternFill>
      </fill>
    </dxf>
    <dxf>
      <font>
        <strike/>
      </font>
    </dxf>
    <dxf>
      <font>
        <strike/>
      </font>
    </dxf>
    <dxf>
      <font>
        <strike/>
      </font>
    </dxf>
    <dxf>
      <fill>
        <patternFill>
          <bgColor rgb="FFFFFF00"/>
        </patternFill>
      </fill>
    </dxf>
    <dxf>
      <fill>
        <patternFill>
          <bgColor rgb="FFFFFF00"/>
        </patternFill>
      </fill>
    </dxf>
    <dxf>
      <fill>
        <patternFill>
          <bgColor theme="3"/>
        </patternFill>
      </fill>
    </dxf>
    <dxf>
      <fill>
        <patternFill patternType="none">
          <bgColor auto="1"/>
        </patternFill>
      </fill>
    </dxf>
    <dxf>
      <font>
        <strike/>
      </font>
    </dxf>
    <dxf>
      <fill>
        <patternFill patternType="none">
          <bgColor auto="1"/>
        </patternFill>
      </fill>
    </dxf>
    <dxf>
      <fill>
        <patternFill>
          <bgColor theme="3"/>
        </patternFill>
      </fill>
    </dxf>
    <dxf>
      <fill>
        <patternFill>
          <bgColor rgb="FFFFFF00"/>
        </patternFill>
      </fill>
    </dxf>
    <dxf>
      <fill>
        <patternFill>
          <bgColor theme="3"/>
        </patternFill>
      </fill>
    </dxf>
    <dxf>
      <fill>
        <patternFill patternType="none">
          <bgColor auto="1"/>
        </patternFill>
      </fill>
    </dxf>
    <dxf>
      <fill>
        <patternFill>
          <bgColor theme="3"/>
        </patternFill>
      </fill>
    </dxf>
    <dxf>
      <fill>
        <patternFill>
          <bgColor theme="3"/>
        </patternFill>
      </fill>
    </dxf>
    <dxf>
      <fill>
        <patternFill>
          <bgColor theme="3"/>
        </patternFill>
      </fill>
    </dxf>
    <dxf>
      <fill>
        <patternFill>
          <bgColor rgb="FFFFFF00"/>
        </patternFill>
      </fill>
    </dxf>
    <dxf>
      <fill>
        <patternFill>
          <bgColor theme="3"/>
        </patternFill>
      </fill>
    </dxf>
    <dxf>
      <fill>
        <patternFill>
          <bgColor rgb="FFFFFF00"/>
        </patternFill>
      </fill>
    </dxf>
    <dxf>
      <fill>
        <patternFill>
          <bgColor rgb="FFFFFF00"/>
        </patternFill>
      </fill>
    </dxf>
    <dxf>
      <fill>
        <patternFill patternType="none">
          <bgColor auto="1"/>
        </patternFill>
      </fill>
    </dxf>
    <dxf>
      <font>
        <strike/>
      </font>
    </dxf>
    <dxf>
      <fill>
        <patternFill>
          <bgColor rgb="FFFFFF00"/>
        </patternFill>
      </fill>
    </dxf>
    <dxf>
      <fill>
        <patternFill>
          <bgColor theme="3"/>
        </patternFill>
      </fill>
    </dxf>
    <dxf>
      <fill>
        <patternFill>
          <bgColor theme="3"/>
        </patternFill>
      </fill>
    </dxf>
    <dxf>
      <fill>
        <patternFill>
          <bgColor theme="3"/>
        </patternFill>
      </fill>
    </dxf>
    <dxf>
      <fill>
        <patternFill patternType="none">
          <bgColor auto="1"/>
        </patternFill>
      </fill>
    </dxf>
    <dxf>
      <fill>
        <patternFill>
          <bgColor theme="0" tint="-0.24994659260841701"/>
        </patternFill>
      </fill>
    </dxf>
    <dxf>
      <font>
        <strike/>
      </font>
    </dxf>
    <dxf>
      <font>
        <strike/>
      </font>
    </dxf>
    <dxf>
      <fill>
        <patternFill>
          <bgColor rgb="FFFFFF00"/>
        </patternFill>
      </fill>
    </dxf>
    <dxf>
      <fill>
        <patternFill>
          <bgColor theme="3"/>
        </patternFill>
      </fill>
    </dxf>
    <dxf>
      <fill>
        <patternFill>
          <bgColor theme="3"/>
        </patternFill>
      </fill>
    </dxf>
    <dxf>
      <fill>
        <patternFill>
          <bgColor theme="3"/>
        </patternFill>
      </fill>
    </dxf>
    <dxf>
      <fill>
        <patternFill patternType="none">
          <bgColor auto="1"/>
        </patternFill>
      </fill>
    </dxf>
    <dxf>
      <fill>
        <patternFill>
          <bgColor rgb="FFFFFF00"/>
        </patternFill>
      </fill>
    </dxf>
    <dxf>
      <fill>
        <patternFill>
          <bgColor theme="3"/>
        </patternFill>
      </fill>
    </dxf>
    <dxf>
      <fill>
        <patternFill>
          <bgColor theme="3"/>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theme="3"/>
        </patternFill>
      </fill>
    </dxf>
    <dxf>
      <fill>
        <patternFill>
          <bgColor theme="0" tint="-0.24994659260841701"/>
        </patternFill>
      </fill>
    </dxf>
    <dxf>
      <fill>
        <patternFill patternType="none">
          <bgColor auto="1"/>
        </patternFill>
      </fill>
    </dxf>
    <dxf>
      <fill>
        <patternFill>
          <bgColor rgb="FFFFFF00"/>
        </patternFill>
      </fill>
    </dxf>
    <dxf>
      <fill>
        <patternFill patternType="none">
          <bgColor auto="1"/>
        </patternFill>
      </fill>
    </dxf>
    <dxf>
      <fill>
        <patternFill>
          <bgColor theme="3"/>
        </patternFill>
      </fill>
    </dxf>
    <dxf>
      <fill>
        <patternFill>
          <bgColor rgb="FFFFFF00"/>
        </patternFill>
      </fill>
    </dxf>
    <dxf>
      <fill>
        <patternFill patternType="none">
          <bgColor auto="1"/>
        </patternFill>
      </fill>
    </dxf>
    <dxf>
      <font>
        <strike/>
      </font>
    </dxf>
    <dxf>
      <fill>
        <patternFill>
          <bgColor theme="0" tint="-0.24994659260841701"/>
        </patternFill>
      </fill>
    </dxf>
    <dxf>
      <fill>
        <patternFill>
          <bgColor theme="3"/>
        </patternFill>
      </fill>
    </dxf>
    <dxf>
      <font>
        <strike/>
      </font>
    </dxf>
    <dxf>
      <font>
        <strike/>
      </font>
    </dxf>
    <dxf>
      <font>
        <strike/>
      </font>
    </dxf>
    <dxf>
      <fill>
        <patternFill>
          <bgColor rgb="FFFFFF00"/>
        </patternFill>
      </fill>
    </dxf>
    <dxf>
      <fill>
        <patternFill>
          <bgColor theme="3"/>
        </patternFill>
      </fill>
    </dxf>
    <dxf>
      <fill>
        <patternFill>
          <bgColor theme="3"/>
        </patternFill>
      </fill>
    </dxf>
    <dxf>
      <fill>
        <patternFill>
          <bgColor theme="3"/>
        </patternFill>
      </fill>
    </dxf>
    <dxf>
      <fill>
        <patternFill patternType="none">
          <bgColor auto="1"/>
        </patternFill>
      </fill>
    </dxf>
    <dxf>
      <font>
        <strike/>
      </font>
    </dxf>
    <dxf>
      <font>
        <strike/>
      </font>
    </dxf>
    <dxf>
      <fill>
        <patternFill>
          <bgColor rgb="FFFFFF00"/>
        </patternFill>
      </fill>
    </dxf>
    <dxf>
      <fill>
        <patternFill>
          <bgColor theme="3"/>
        </patternFill>
      </fill>
    </dxf>
    <dxf>
      <font>
        <strike val="0"/>
      </font>
      <fill>
        <patternFill patternType="none">
          <bgColor auto="1"/>
        </patternFill>
      </fill>
    </dxf>
    <dxf>
      <font>
        <strike/>
      </font>
    </dxf>
    <dxf>
      <fill>
        <patternFill>
          <bgColor theme="3"/>
        </patternFill>
      </fill>
    </dxf>
    <dxf>
      <fill>
        <patternFill>
          <bgColor theme="3"/>
        </patternFill>
      </fill>
    </dxf>
    <dxf>
      <fill>
        <patternFill>
          <bgColor theme="3"/>
        </patternFill>
      </fill>
    </dxf>
    <dxf>
      <fill>
        <patternFill>
          <bgColor theme="3"/>
        </patternFill>
      </fill>
    </dxf>
    <dxf>
      <fill>
        <patternFill>
          <bgColor rgb="FFFFFF00"/>
        </patternFill>
      </fill>
    </dxf>
    <dxf>
      <fill>
        <patternFill>
          <bgColor rgb="FFFFFF00"/>
        </patternFill>
      </fill>
    </dxf>
    <dxf>
      <fill>
        <patternFill patternType="none">
          <bgColor auto="1"/>
        </patternFill>
      </fill>
    </dxf>
    <dxf>
      <fill>
        <patternFill>
          <bgColor theme="3"/>
        </patternFill>
      </fill>
    </dxf>
    <dxf>
      <fill>
        <patternFill>
          <bgColor theme="3"/>
        </patternFill>
      </fill>
    </dxf>
    <dxf>
      <fill>
        <patternFill>
          <bgColor theme="3"/>
        </patternFill>
      </fill>
    </dxf>
    <dxf>
      <fill>
        <patternFill>
          <bgColor rgb="FFFFFF00"/>
        </patternFill>
      </fill>
    </dxf>
    <dxf>
      <fill>
        <patternFill patternType="none">
          <bgColor auto="1"/>
        </patternFill>
      </fill>
    </dxf>
    <dxf>
      <fill>
        <patternFill>
          <bgColor rgb="FFFFFF00"/>
        </patternFill>
      </fill>
    </dxf>
    <dxf>
      <fill>
        <patternFill>
          <bgColor theme="3"/>
        </patternFill>
      </fill>
    </dxf>
    <dxf>
      <fill>
        <patternFill patternType="none">
          <bgColor auto="1"/>
        </patternFill>
      </fill>
    </dxf>
    <dxf>
      <fill>
        <patternFill>
          <bgColor rgb="FFFFFF00"/>
        </patternFill>
      </fill>
    </dxf>
    <dxf>
      <fill>
        <patternFill patternType="none">
          <bgColor auto="1"/>
        </patternFill>
      </fill>
    </dxf>
    <dxf>
      <font>
        <strike/>
      </font>
    </dxf>
    <dxf>
      <font>
        <strike/>
      </font>
    </dxf>
    <dxf>
      <font>
        <strike/>
      </font>
    </dxf>
    <dxf>
      <font>
        <strike/>
      </font>
    </dxf>
    <dxf>
      <font>
        <strike/>
      </font>
    </dxf>
    <dxf>
      <font>
        <strike/>
      </font>
    </dxf>
    <dxf>
      <fill>
        <patternFill>
          <bgColor rgb="FFFFFF00"/>
        </patternFill>
      </fill>
    </dxf>
    <dxf>
      <fill>
        <patternFill>
          <bgColor rgb="FFFFFF00"/>
        </patternFill>
      </fill>
    </dxf>
    <dxf>
      <fill>
        <patternFill>
          <bgColor rgb="FFFFFF00"/>
        </patternFill>
      </fill>
    </dxf>
    <dxf>
      <fill>
        <patternFill patternType="none">
          <bgColor auto="1"/>
        </patternFill>
      </fill>
    </dxf>
    <dxf>
      <font>
        <strike/>
      </font>
    </dxf>
    <dxf>
      <font>
        <strike/>
      </font>
    </dxf>
    <dxf>
      <fill>
        <patternFill>
          <bgColor theme="0" tint="-0.24994659260841701"/>
        </patternFill>
      </fill>
    </dxf>
    <dxf>
      <fill>
        <patternFill>
          <bgColor theme="0" tint="-0.24994659260841701"/>
        </patternFill>
      </fill>
    </dxf>
    <dxf>
      <fill>
        <patternFill>
          <bgColor theme="0" tint="-0.24994659260841701"/>
        </patternFill>
      </fill>
    </dxf>
    <dxf>
      <fill>
        <patternFill patternType="none">
          <bgColor auto="1"/>
        </patternFill>
      </fill>
    </dxf>
    <dxf>
      <fill>
        <patternFill>
          <bgColor rgb="FFFFFF00"/>
        </patternFill>
      </fill>
    </dxf>
    <dxf>
      <fill>
        <patternFill>
          <bgColor rgb="FFFFFF00"/>
        </patternFill>
      </fill>
    </dxf>
    <dxf>
      <fill>
        <patternFill>
          <bgColor theme="3"/>
        </patternFill>
      </fill>
    </dxf>
    <dxf>
      <fill>
        <patternFill patternType="none">
          <bgColor auto="1"/>
        </patternFill>
      </fill>
    </dxf>
    <dxf>
      <fill>
        <patternFill>
          <bgColor rgb="FFFFFF00"/>
        </patternFill>
      </fill>
    </dxf>
    <dxf>
      <fill>
        <patternFill>
          <bgColor theme="3"/>
        </patternFill>
      </fill>
    </dxf>
    <dxf>
      <fill>
        <patternFill>
          <bgColor theme="3"/>
        </patternFill>
      </fill>
    </dxf>
    <dxf>
      <fill>
        <patternFill patternType="none">
          <bgColor auto="1"/>
        </patternFill>
      </fill>
    </dxf>
    <dxf>
      <font>
        <strike/>
      </font>
    </dxf>
    <dxf>
      <font>
        <strike/>
      </font>
    </dxf>
    <dxf>
      <fill>
        <patternFill>
          <bgColor rgb="FFFFFF00"/>
        </patternFill>
      </fill>
    </dxf>
    <dxf>
      <fill>
        <patternFill patternType="none">
          <bgColor auto="1"/>
        </patternFill>
      </fill>
    </dxf>
    <dxf>
      <fill>
        <patternFill>
          <bgColor rgb="FFFFFF00"/>
        </patternFill>
      </fill>
    </dxf>
    <dxf>
      <fill>
        <patternFill patternType="none">
          <bgColor auto="1"/>
        </patternFill>
      </fill>
    </dxf>
    <dxf>
      <font>
        <strike/>
      </font>
    </dxf>
    <dxf>
      <fill>
        <patternFill>
          <bgColor rgb="FFFFFF00"/>
        </patternFill>
      </fill>
    </dxf>
    <dxf>
      <fill>
        <patternFill patternType="none">
          <bgColor auto="1"/>
        </patternFill>
      </fill>
    </dxf>
    <dxf>
      <font>
        <strike/>
      </font>
    </dxf>
    <dxf>
      <font>
        <strike/>
      </font>
    </dxf>
    <dxf>
      <font>
        <strike/>
      </font>
    </dxf>
    <dxf>
      <font>
        <strike/>
      </font>
    </dxf>
    <dxf>
      <font>
        <strike/>
      </font>
    </dxf>
    <dxf>
      <font>
        <strike/>
      </font>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4.9989318521683403E-2"/>
        </patternFill>
      </fill>
    </dxf>
    <dxf>
      <font>
        <b/>
        <i val="0"/>
        <color theme="3"/>
      </font>
    </dxf>
    <dxf>
      <fill>
        <patternFill>
          <bgColor theme="0" tint="-0.24994659260841701"/>
        </patternFill>
      </fill>
    </dxf>
    <dxf>
      <font>
        <strike/>
      </font>
    </dxf>
    <dxf>
      <fill>
        <patternFill patternType="none">
          <bgColor auto="1"/>
        </patternFill>
      </fill>
    </dxf>
    <dxf>
      <fill>
        <patternFill patternType="solid">
          <bgColor theme="3"/>
        </patternFill>
      </fill>
    </dxf>
    <dxf>
      <font>
        <strike/>
      </font>
    </dxf>
    <dxf>
      <fill>
        <patternFill>
          <bgColor theme="0" tint="-0.24994659260841701"/>
        </patternFill>
      </fill>
    </dxf>
    <dxf>
      <font>
        <strike val="0"/>
      </font>
      <fill>
        <patternFill>
          <bgColor rgb="FFFFFF00"/>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vertical/>
        <horizontal/>
      </border>
    </dxf>
    <dxf>
      <fill>
        <patternFill>
          <bgColor rgb="FFFFFF00"/>
        </patternFill>
      </fill>
    </dxf>
    <dxf>
      <font>
        <strike val="0"/>
      </font>
      <fill>
        <patternFill>
          <bgColor rgb="FFFFFF00"/>
        </patternFill>
      </fill>
    </dxf>
    <dxf>
      <font>
        <strike/>
      </font>
    </dxf>
    <dxf>
      <fill>
        <patternFill>
          <bgColor rgb="FFFFFF00"/>
        </patternFill>
      </fill>
    </dxf>
    <dxf>
      <fill>
        <patternFill>
          <bgColor theme="3"/>
        </patternFill>
      </fill>
    </dxf>
    <dxf>
      <font>
        <strike val="0"/>
      </font>
      <fill>
        <patternFill>
          <bgColor rgb="FFFFFF00"/>
        </patternFill>
      </fill>
    </dxf>
    <dxf>
      <font>
        <strike/>
      </font>
    </dxf>
    <dxf>
      <fill>
        <patternFill>
          <bgColor theme="0" tint="-0.14996795556505021"/>
        </patternFill>
      </fill>
    </dxf>
    <dxf>
      <font>
        <strike/>
      </font>
    </dxf>
    <dxf>
      <font>
        <strike/>
      </font>
    </dxf>
    <dxf>
      <font>
        <strike/>
      </font>
    </dxf>
    <dxf>
      <font>
        <strike/>
      </font>
    </dxf>
    <dxf>
      <fill>
        <patternFill>
          <bgColor rgb="FFFFFF00"/>
        </patternFill>
      </fill>
    </dxf>
    <dxf>
      <fill>
        <patternFill>
          <bgColor theme="3"/>
        </patternFill>
      </fill>
    </dxf>
    <dxf>
      <fill>
        <patternFill>
          <bgColor theme="0" tint="-0.14996795556505021"/>
        </patternFill>
      </fill>
    </dxf>
    <dxf>
      <fill>
        <patternFill patternType="solid">
          <bgColor theme="3"/>
        </patternFill>
      </fill>
    </dxf>
    <dxf>
      <fill>
        <patternFill patternType="solid">
          <bgColor theme="3"/>
        </patternFill>
      </fill>
    </dxf>
    <dxf>
      <fill>
        <patternFill patternType="solid">
          <bgColor theme="3"/>
        </patternFill>
      </fill>
    </dxf>
    <dxf>
      <fill>
        <patternFill patternType="solid">
          <bgColor theme="3"/>
        </patternFill>
      </fill>
    </dxf>
    <dxf>
      <font>
        <strike/>
      </font>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0" tint="-0.24994659260841701"/>
        </patternFill>
      </fill>
    </dxf>
    <dxf>
      <fill>
        <patternFill>
          <bgColor rgb="FFFFFF00"/>
        </patternFill>
      </fill>
    </dxf>
    <dxf>
      <fill>
        <patternFill>
          <bgColor rgb="FFFFFF00"/>
        </patternFill>
      </fill>
    </dxf>
    <dxf>
      <font>
        <strike val="0"/>
        <color rgb="FFC00000"/>
      </font>
      <fill>
        <patternFill>
          <bgColor rgb="FFFFCCCC"/>
        </patternFill>
      </fill>
    </dxf>
    <dxf>
      <fill>
        <patternFill>
          <bgColor theme="3"/>
        </patternFill>
      </fill>
      <border>
        <left/>
        <right/>
        <top/>
        <bottom/>
      </border>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dxf>
    <dxf>
      <fill>
        <patternFill>
          <bgColor theme="3"/>
        </patternFill>
      </fill>
      <border>
        <left style="thin">
          <color theme="3"/>
        </left>
        <right style="thin">
          <color theme="3"/>
        </right>
        <top style="thin">
          <color theme="3"/>
        </top>
        <bottom style="thin">
          <color theme="3"/>
        </bottom>
      </border>
    </dxf>
    <dxf>
      <fill>
        <patternFill>
          <bgColor theme="3"/>
        </patternFill>
      </fill>
      <border>
        <left style="thin">
          <color theme="3"/>
        </left>
        <right style="thin">
          <color theme="3"/>
        </right>
        <top style="thin">
          <color theme="3"/>
        </top>
        <bottom style="thin">
          <color theme="3"/>
        </bottom>
        <vertical/>
        <horizontal/>
      </border>
    </dxf>
    <dxf>
      <fill>
        <patternFill>
          <bgColor theme="3"/>
        </patternFill>
      </fill>
      <border>
        <left style="thin">
          <color theme="3"/>
        </left>
        <right style="thin">
          <color theme="3"/>
        </right>
        <top style="thin">
          <color theme="3"/>
        </top>
        <bottom style="thin">
          <color theme="3"/>
        </bottom>
        <vertical/>
        <horizontal/>
      </border>
    </dxf>
    <dxf>
      <fill>
        <patternFill>
          <bgColor theme="3"/>
        </patternFill>
      </fill>
      <border>
        <left style="thin">
          <color theme="3"/>
        </left>
        <right style="thin">
          <color theme="3"/>
        </right>
        <top style="thin">
          <color theme="3"/>
        </top>
        <bottom style="thin">
          <color theme="3"/>
        </bottom>
        <vertical/>
        <horizontal/>
      </border>
    </dxf>
    <dxf>
      <fill>
        <patternFill>
          <bgColor theme="3"/>
        </patternFill>
      </fill>
      <border>
        <left style="thin">
          <color theme="3"/>
        </left>
        <right style="thin">
          <color theme="3"/>
        </right>
        <top style="thin">
          <color theme="3"/>
        </top>
        <bottom style="thin">
          <color theme="3"/>
        </bottom>
        <vertical/>
        <horizontal/>
      </border>
    </dxf>
    <dxf>
      <fill>
        <patternFill>
          <bgColor theme="0" tint="-0.24994659260841701"/>
        </patternFill>
      </fill>
    </dxf>
    <dxf>
      <font>
        <strike val="0"/>
      </font>
      <fill>
        <patternFill patternType="solid">
          <bgColor theme="3"/>
        </patternFill>
      </fill>
      <border>
        <left style="thin">
          <color theme="3"/>
        </left>
        <right style="thin">
          <color theme="3"/>
        </right>
        <top style="thin">
          <color theme="3"/>
        </top>
        <bottom style="thin">
          <color theme="3"/>
        </bottom>
      </border>
    </dxf>
    <dxf>
      <fill>
        <patternFill patternType="solid">
          <bgColor theme="3"/>
        </patternFill>
      </fill>
      <border>
        <left style="thin">
          <color theme="3"/>
        </left>
        <right style="thin">
          <color theme="3"/>
        </right>
        <top style="thin">
          <color theme="3"/>
        </top>
        <bottom style="thin">
          <color theme="3"/>
        </bottom>
      </border>
    </dxf>
    <dxf>
      <fill>
        <patternFill>
          <bgColor rgb="FFFFFF00"/>
        </patternFill>
      </fill>
    </dxf>
    <dxf>
      <fill>
        <patternFill>
          <bgColor theme="0" tint="-0.24994659260841701"/>
        </patternFill>
      </fill>
    </dxf>
    <dxf>
      <fill>
        <patternFill>
          <bgColor theme="3"/>
        </patternFill>
      </fill>
    </dxf>
    <dxf>
      <fill>
        <patternFill>
          <bgColor theme="3"/>
        </patternFill>
      </fill>
    </dxf>
    <dxf>
      <font>
        <strike/>
      </font>
    </dxf>
    <dxf>
      <font>
        <strike/>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s>
  <tableStyles count="0" defaultTableStyle="TableStyleMedium2" defaultPivotStyle="PivotStyleMedium9"/>
  <colors>
    <mruColors>
      <color rgb="FF1F497D"/>
      <color rgb="FFBFD5EF"/>
      <color rgb="FFEEF3F8"/>
      <color rgb="FFDCE6F1"/>
      <color rgb="FF595959"/>
      <color rgb="FFFFCCCC"/>
      <color rgb="FFD42E12"/>
      <color rgb="FFFED0D1"/>
      <color rgb="FFF7D117"/>
      <color rgb="FFFCEC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123825</xdr:colOff>
          <xdr:row>17</xdr:row>
          <xdr:rowOff>95250</xdr:rowOff>
        </xdr:from>
        <xdr:to>
          <xdr:col>16</xdr:col>
          <xdr:colOff>142875</xdr:colOff>
          <xdr:row>17</xdr:row>
          <xdr:rowOff>295275</xdr:rowOff>
        </xdr:to>
        <xdr:grpSp>
          <xdr:nvGrpSpPr>
            <xdr:cNvPr id="3" name="Group 2">
              <a:extLst>
                <a:ext uri="{FF2B5EF4-FFF2-40B4-BE49-F238E27FC236}">
                  <a16:creationId xmlns:a16="http://schemas.microsoft.com/office/drawing/2014/main" id="{00000000-0008-0000-0100-000003000000}"/>
                </a:ext>
              </a:extLst>
            </xdr:cNvPr>
            <xdr:cNvGrpSpPr/>
          </xdr:nvGrpSpPr>
          <xdr:grpSpPr>
            <a:xfrm>
              <a:off x="4872038" y="4357688"/>
              <a:ext cx="8086725" cy="200025"/>
              <a:chOff x="4743450" y="4324350"/>
              <a:chExt cx="7877175" cy="200025"/>
            </a:xfrm>
          </xdr:grpSpPr>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18</xdr:row>
          <xdr:rowOff>85725</xdr:rowOff>
        </xdr:from>
        <xdr:to>
          <xdr:col>16</xdr:col>
          <xdr:colOff>142875</xdr:colOff>
          <xdr:row>18</xdr:row>
          <xdr:rowOff>285750</xdr:rowOff>
        </xdr:to>
        <xdr:grpSp>
          <xdr:nvGrpSpPr>
            <xdr:cNvPr id="438" name="Group 437">
              <a:extLst>
                <a:ext uri="{FF2B5EF4-FFF2-40B4-BE49-F238E27FC236}">
                  <a16:creationId xmlns:a16="http://schemas.microsoft.com/office/drawing/2014/main" id="{00000000-0008-0000-0100-0000B6010000}"/>
                </a:ext>
              </a:extLst>
            </xdr:cNvPr>
            <xdr:cNvGrpSpPr/>
          </xdr:nvGrpSpPr>
          <xdr:grpSpPr>
            <a:xfrm>
              <a:off x="4872038" y="4729163"/>
              <a:ext cx="8086725" cy="200025"/>
              <a:chOff x="4743450" y="4324350"/>
              <a:chExt cx="7877175" cy="200025"/>
            </a:xfrm>
          </xdr:grpSpPr>
          <xdr:sp macro="" textlink="">
            <xdr:nvSpPr>
              <xdr:cNvPr id="5558" name="Check Box 438" hidden="1">
                <a:extLst>
                  <a:ext uri="{63B3BB69-23CF-44E3-9099-C40C66FF867C}">
                    <a14:compatExt spid="_x0000_s5558"/>
                  </a:ext>
                  <a:ext uri="{FF2B5EF4-FFF2-40B4-BE49-F238E27FC236}">
                    <a16:creationId xmlns:a16="http://schemas.microsoft.com/office/drawing/2014/main" id="{00000000-0008-0000-0100-0000B615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59" name="Check Box 439" hidden="1">
                <a:extLst>
                  <a:ext uri="{63B3BB69-23CF-44E3-9099-C40C66FF867C}">
                    <a14:compatExt spid="_x0000_s5559"/>
                  </a:ext>
                  <a:ext uri="{FF2B5EF4-FFF2-40B4-BE49-F238E27FC236}">
                    <a16:creationId xmlns:a16="http://schemas.microsoft.com/office/drawing/2014/main" id="{00000000-0008-0000-0100-0000B715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0" name="Check Box 440" hidden="1">
                <a:extLst>
                  <a:ext uri="{63B3BB69-23CF-44E3-9099-C40C66FF867C}">
                    <a14:compatExt spid="_x0000_s5560"/>
                  </a:ext>
                  <a:ext uri="{FF2B5EF4-FFF2-40B4-BE49-F238E27FC236}">
                    <a16:creationId xmlns:a16="http://schemas.microsoft.com/office/drawing/2014/main" id="{00000000-0008-0000-0100-0000B815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1" name="Check Box 441" hidden="1">
                <a:extLst>
                  <a:ext uri="{63B3BB69-23CF-44E3-9099-C40C66FF867C}">
                    <a14:compatExt spid="_x0000_s5561"/>
                  </a:ext>
                  <a:ext uri="{FF2B5EF4-FFF2-40B4-BE49-F238E27FC236}">
                    <a16:creationId xmlns:a16="http://schemas.microsoft.com/office/drawing/2014/main" id="{00000000-0008-0000-0100-0000B915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2" name="Check Box 442" hidden="1">
                <a:extLst>
                  <a:ext uri="{63B3BB69-23CF-44E3-9099-C40C66FF867C}">
                    <a14:compatExt spid="_x0000_s5562"/>
                  </a:ext>
                  <a:ext uri="{FF2B5EF4-FFF2-40B4-BE49-F238E27FC236}">
                    <a16:creationId xmlns:a16="http://schemas.microsoft.com/office/drawing/2014/main" id="{00000000-0008-0000-0100-0000BA15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3" name="Check Box 443" hidden="1">
                <a:extLst>
                  <a:ext uri="{63B3BB69-23CF-44E3-9099-C40C66FF867C}">
                    <a14:compatExt spid="_x0000_s5563"/>
                  </a:ext>
                  <a:ext uri="{FF2B5EF4-FFF2-40B4-BE49-F238E27FC236}">
                    <a16:creationId xmlns:a16="http://schemas.microsoft.com/office/drawing/2014/main" id="{00000000-0008-0000-0100-0000BB15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4" name="Check Box 444" hidden="1">
                <a:extLst>
                  <a:ext uri="{63B3BB69-23CF-44E3-9099-C40C66FF867C}">
                    <a14:compatExt spid="_x0000_s5564"/>
                  </a:ext>
                  <a:ext uri="{FF2B5EF4-FFF2-40B4-BE49-F238E27FC236}">
                    <a16:creationId xmlns:a16="http://schemas.microsoft.com/office/drawing/2014/main" id="{00000000-0008-0000-0100-0000BC15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5" name="Check Box 445" hidden="1">
                <a:extLst>
                  <a:ext uri="{63B3BB69-23CF-44E3-9099-C40C66FF867C}">
                    <a14:compatExt spid="_x0000_s5565"/>
                  </a:ext>
                  <a:ext uri="{FF2B5EF4-FFF2-40B4-BE49-F238E27FC236}">
                    <a16:creationId xmlns:a16="http://schemas.microsoft.com/office/drawing/2014/main" id="{00000000-0008-0000-0100-0000BD15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6" name="Check Box 446" hidden="1">
                <a:extLst>
                  <a:ext uri="{63B3BB69-23CF-44E3-9099-C40C66FF867C}">
                    <a14:compatExt spid="_x0000_s5566"/>
                  </a:ext>
                  <a:ext uri="{FF2B5EF4-FFF2-40B4-BE49-F238E27FC236}">
                    <a16:creationId xmlns:a16="http://schemas.microsoft.com/office/drawing/2014/main" id="{00000000-0008-0000-0100-0000BE15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7" name="Check Box 447" hidden="1">
                <a:extLst>
                  <a:ext uri="{63B3BB69-23CF-44E3-9099-C40C66FF867C}">
                    <a14:compatExt spid="_x0000_s5567"/>
                  </a:ext>
                  <a:ext uri="{FF2B5EF4-FFF2-40B4-BE49-F238E27FC236}">
                    <a16:creationId xmlns:a16="http://schemas.microsoft.com/office/drawing/2014/main" id="{00000000-0008-0000-0100-0000BF15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8" name="Check Box 448" hidden="1">
                <a:extLst>
                  <a:ext uri="{63B3BB69-23CF-44E3-9099-C40C66FF867C}">
                    <a14:compatExt spid="_x0000_s5568"/>
                  </a:ext>
                  <a:ext uri="{FF2B5EF4-FFF2-40B4-BE49-F238E27FC236}">
                    <a16:creationId xmlns:a16="http://schemas.microsoft.com/office/drawing/2014/main" id="{00000000-0008-0000-0100-0000C015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19</xdr:row>
          <xdr:rowOff>85725</xdr:rowOff>
        </xdr:from>
        <xdr:to>
          <xdr:col>16</xdr:col>
          <xdr:colOff>142875</xdr:colOff>
          <xdr:row>19</xdr:row>
          <xdr:rowOff>285750</xdr:rowOff>
        </xdr:to>
        <xdr:grpSp>
          <xdr:nvGrpSpPr>
            <xdr:cNvPr id="450" name="Group 449">
              <a:extLst>
                <a:ext uri="{FF2B5EF4-FFF2-40B4-BE49-F238E27FC236}">
                  <a16:creationId xmlns:a16="http://schemas.microsoft.com/office/drawing/2014/main" id="{00000000-0008-0000-0100-0000C2010000}"/>
                </a:ext>
              </a:extLst>
            </xdr:cNvPr>
            <xdr:cNvGrpSpPr/>
          </xdr:nvGrpSpPr>
          <xdr:grpSpPr>
            <a:xfrm>
              <a:off x="4872038" y="5110163"/>
              <a:ext cx="8086725" cy="200025"/>
              <a:chOff x="4743450" y="4324350"/>
              <a:chExt cx="7877175" cy="200025"/>
            </a:xfrm>
          </xdr:grpSpPr>
          <xdr:sp macro="" textlink="">
            <xdr:nvSpPr>
              <xdr:cNvPr id="5569" name="Check Box 449" hidden="1">
                <a:extLst>
                  <a:ext uri="{63B3BB69-23CF-44E3-9099-C40C66FF867C}">
                    <a14:compatExt spid="_x0000_s5569"/>
                  </a:ext>
                  <a:ext uri="{FF2B5EF4-FFF2-40B4-BE49-F238E27FC236}">
                    <a16:creationId xmlns:a16="http://schemas.microsoft.com/office/drawing/2014/main" id="{00000000-0008-0000-0100-0000C115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0" name="Check Box 450" hidden="1">
                <a:extLst>
                  <a:ext uri="{63B3BB69-23CF-44E3-9099-C40C66FF867C}">
                    <a14:compatExt spid="_x0000_s5570"/>
                  </a:ext>
                  <a:ext uri="{FF2B5EF4-FFF2-40B4-BE49-F238E27FC236}">
                    <a16:creationId xmlns:a16="http://schemas.microsoft.com/office/drawing/2014/main" id="{00000000-0008-0000-0100-0000C215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1" name="Check Box 451" hidden="1">
                <a:extLst>
                  <a:ext uri="{63B3BB69-23CF-44E3-9099-C40C66FF867C}">
                    <a14:compatExt spid="_x0000_s5571"/>
                  </a:ext>
                  <a:ext uri="{FF2B5EF4-FFF2-40B4-BE49-F238E27FC236}">
                    <a16:creationId xmlns:a16="http://schemas.microsoft.com/office/drawing/2014/main" id="{00000000-0008-0000-0100-0000C315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2" name="Check Box 452" hidden="1">
                <a:extLst>
                  <a:ext uri="{63B3BB69-23CF-44E3-9099-C40C66FF867C}">
                    <a14:compatExt spid="_x0000_s5572"/>
                  </a:ext>
                  <a:ext uri="{FF2B5EF4-FFF2-40B4-BE49-F238E27FC236}">
                    <a16:creationId xmlns:a16="http://schemas.microsoft.com/office/drawing/2014/main" id="{00000000-0008-0000-0100-0000C415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3" name="Check Box 453" hidden="1">
                <a:extLst>
                  <a:ext uri="{63B3BB69-23CF-44E3-9099-C40C66FF867C}">
                    <a14:compatExt spid="_x0000_s5573"/>
                  </a:ext>
                  <a:ext uri="{FF2B5EF4-FFF2-40B4-BE49-F238E27FC236}">
                    <a16:creationId xmlns:a16="http://schemas.microsoft.com/office/drawing/2014/main" id="{00000000-0008-0000-0100-0000C515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4" name="Check Box 454" hidden="1">
                <a:extLst>
                  <a:ext uri="{63B3BB69-23CF-44E3-9099-C40C66FF867C}">
                    <a14:compatExt spid="_x0000_s5574"/>
                  </a:ext>
                  <a:ext uri="{FF2B5EF4-FFF2-40B4-BE49-F238E27FC236}">
                    <a16:creationId xmlns:a16="http://schemas.microsoft.com/office/drawing/2014/main" id="{00000000-0008-0000-0100-0000C615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5" name="Check Box 455" hidden="1">
                <a:extLst>
                  <a:ext uri="{63B3BB69-23CF-44E3-9099-C40C66FF867C}">
                    <a14:compatExt spid="_x0000_s5575"/>
                  </a:ext>
                  <a:ext uri="{FF2B5EF4-FFF2-40B4-BE49-F238E27FC236}">
                    <a16:creationId xmlns:a16="http://schemas.microsoft.com/office/drawing/2014/main" id="{00000000-0008-0000-0100-0000C715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6" name="Check Box 456" hidden="1">
                <a:extLst>
                  <a:ext uri="{63B3BB69-23CF-44E3-9099-C40C66FF867C}">
                    <a14:compatExt spid="_x0000_s5576"/>
                  </a:ext>
                  <a:ext uri="{FF2B5EF4-FFF2-40B4-BE49-F238E27FC236}">
                    <a16:creationId xmlns:a16="http://schemas.microsoft.com/office/drawing/2014/main" id="{00000000-0008-0000-0100-0000C815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7" name="Check Box 457" hidden="1">
                <a:extLst>
                  <a:ext uri="{63B3BB69-23CF-44E3-9099-C40C66FF867C}">
                    <a14:compatExt spid="_x0000_s5577"/>
                  </a:ext>
                  <a:ext uri="{FF2B5EF4-FFF2-40B4-BE49-F238E27FC236}">
                    <a16:creationId xmlns:a16="http://schemas.microsoft.com/office/drawing/2014/main" id="{00000000-0008-0000-0100-0000C915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8" name="Check Box 458" hidden="1">
                <a:extLst>
                  <a:ext uri="{63B3BB69-23CF-44E3-9099-C40C66FF867C}">
                    <a14:compatExt spid="_x0000_s5578"/>
                  </a:ext>
                  <a:ext uri="{FF2B5EF4-FFF2-40B4-BE49-F238E27FC236}">
                    <a16:creationId xmlns:a16="http://schemas.microsoft.com/office/drawing/2014/main" id="{00000000-0008-0000-0100-0000CA15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9" name="Check Box 459" hidden="1">
                <a:extLst>
                  <a:ext uri="{63B3BB69-23CF-44E3-9099-C40C66FF867C}">
                    <a14:compatExt spid="_x0000_s5579"/>
                  </a:ext>
                  <a:ext uri="{FF2B5EF4-FFF2-40B4-BE49-F238E27FC236}">
                    <a16:creationId xmlns:a16="http://schemas.microsoft.com/office/drawing/2014/main" id="{00000000-0008-0000-0100-0000CB15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20</xdr:row>
          <xdr:rowOff>85725</xdr:rowOff>
        </xdr:from>
        <xdr:to>
          <xdr:col>16</xdr:col>
          <xdr:colOff>142875</xdr:colOff>
          <xdr:row>20</xdr:row>
          <xdr:rowOff>285750</xdr:rowOff>
        </xdr:to>
        <xdr:grpSp>
          <xdr:nvGrpSpPr>
            <xdr:cNvPr id="462" name="Group 461">
              <a:extLst>
                <a:ext uri="{FF2B5EF4-FFF2-40B4-BE49-F238E27FC236}">
                  <a16:creationId xmlns:a16="http://schemas.microsoft.com/office/drawing/2014/main" id="{00000000-0008-0000-0100-0000CE010000}"/>
                </a:ext>
              </a:extLst>
            </xdr:cNvPr>
            <xdr:cNvGrpSpPr/>
          </xdr:nvGrpSpPr>
          <xdr:grpSpPr>
            <a:xfrm>
              <a:off x="4872038" y="5491163"/>
              <a:ext cx="8086725" cy="200025"/>
              <a:chOff x="4743450" y="4324350"/>
              <a:chExt cx="7877175" cy="200025"/>
            </a:xfrm>
          </xdr:grpSpPr>
          <xdr:sp macro="" textlink="">
            <xdr:nvSpPr>
              <xdr:cNvPr id="5580" name="Check Box 460" hidden="1">
                <a:extLst>
                  <a:ext uri="{63B3BB69-23CF-44E3-9099-C40C66FF867C}">
                    <a14:compatExt spid="_x0000_s5580"/>
                  </a:ext>
                  <a:ext uri="{FF2B5EF4-FFF2-40B4-BE49-F238E27FC236}">
                    <a16:creationId xmlns:a16="http://schemas.microsoft.com/office/drawing/2014/main" id="{00000000-0008-0000-0100-0000CC15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1" name="Check Box 461" hidden="1">
                <a:extLst>
                  <a:ext uri="{63B3BB69-23CF-44E3-9099-C40C66FF867C}">
                    <a14:compatExt spid="_x0000_s5581"/>
                  </a:ext>
                  <a:ext uri="{FF2B5EF4-FFF2-40B4-BE49-F238E27FC236}">
                    <a16:creationId xmlns:a16="http://schemas.microsoft.com/office/drawing/2014/main" id="{00000000-0008-0000-0100-0000CD15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2" name="Check Box 462" hidden="1">
                <a:extLst>
                  <a:ext uri="{63B3BB69-23CF-44E3-9099-C40C66FF867C}">
                    <a14:compatExt spid="_x0000_s5582"/>
                  </a:ext>
                  <a:ext uri="{FF2B5EF4-FFF2-40B4-BE49-F238E27FC236}">
                    <a16:creationId xmlns:a16="http://schemas.microsoft.com/office/drawing/2014/main" id="{00000000-0008-0000-0100-0000CE15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3" name="Check Box 463" hidden="1">
                <a:extLst>
                  <a:ext uri="{63B3BB69-23CF-44E3-9099-C40C66FF867C}">
                    <a14:compatExt spid="_x0000_s5583"/>
                  </a:ext>
                  <a:ext uri="{FF2B5EF4-FFF2-40B4-BE49-F238E27FC236}">
                    <a16:creationId xmlns:a16="http://schemas.microsoft.com/office/drawing/2014/main" id="{00000000-0008-0000-0100-0000CF15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4" name="Check Box 464" hidden="1">
                <a:extLst>
                  <a:ext uri="{63B3BB69-23CF-44E3-9099-C40C66FF867C}">
                    <a14:compatExt spid="_x0000_s5584"/>
                  </a:ext>
                  <a:ext uri="{FF2B5EF4-FFF2-40B4-BE49-F238E27FC236}">
                    <a16:creationId xmlns:a16="http://schemas.microsoft.com/office/drawing/2014/main" id="{00000000-0008-0000-0100-0000D015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5" name="Check Box 465" hidden="1">
                <a:extLst>
                  <a:ext uri="{63B3BB69-23CF-44E3-9099-C40C66FF867C}">
                    <a14:compatExt spid="_x0000_s5585"/>
                  </a:ext>
                  <a:ext uri="{FF2B5EF4-FFF2-40B4-BE49-F238E27FC236}">
                    <a16:creationId xmlns:a16="http://schemas.microsoft.com/office/drawing/2014/main" id="{00000000-0008-0000-0100-0000D115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6" name="Check Box 466" hidden="1">
                <a:extLst>
                  <a:ext uri="{63B3BB69-23CF-44E3-9099-C40C66FF867C}">
                    <a14:compatExt spid="_x0000_s5586"/>
                  </a:ext>
                  <a:ext uri="{FF2B5EF4-FFF2-40B4-BE49-F238E27FC236}">
                    <a16:creationId xmlns:a16="http://schemas.microsoft.com/office/drawing/2014/main" id="{00000000-0008-0000-0100-0000D215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7" name="Check Box 467" hidden="1">
                <a:extLst>
                  <a:ext uri="{63B3BB69-23CF-44E3-9099-C40C66FF867C}">
                    <a14:compatExt spid="_x0000_s5587"/>
                  </a:ext>
                  <a:ext uri="{FF2B5EF4-FFF2-40B4-BE49-F238E27FC236}">
                    <a16:creationId xmlns:a16="http://schemas.microsoft.com/office/drawing/2014/main" id="{00000000-0008-0000-0100-0000D315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8" name="Check Box 468" hidden="1">
                <a:extLst>
                  <a:ext uri="{63B3BB69-23CF-44E3-9099-C40C66FF867C}">
                    <a14:compatExt spid="_x0000_s5588"/>
                  </a:ext>
                  <a:ext uri="{FF2B5EF4-FFF2-40B4-BE49-F238E27FC236}">
                    <a16:creationId xmlns:a16="http://schemas.microsoft.com/office/drawing/2014/main" id="{00000000-0008-0000-0100-0000D415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9" name="Check Box 469" hidden="1">
                <a:extLst>
                  <a:ext uri="{63B3BB69-23CF-44E3-9099-C40C66FF867C}">
                    <a14:compatExt spid="_x0000_s5589"/>
                  </a:ext>
                  <a:ext uri="{FF2B5EF4-FFF2-40B4-BE49-F238E27FC236}">
                    <a16:creationId xmlns:a16="http://schemas.microsoft.com/office/drawing/2014/main" id="{00000000-0008-0000-0100-0000D515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0" name="Check Box 470" hidden="1">
                <a:extLst>
                  <a:ext uri="{63B3BB69-23CF-44E3-9099-C40C66FF867C}">
                    <a14:compatExt spid="_x0000_s5590"/>
                  </a:ext>
                  <a:ext uri="{FF2B5EF4-FFF2-40B4-BE49-F238E27FC236}">
                    <a16:creationId xmlns:a16="http://schemas.microsoft.com/office/drawing/2014/main" id="{00000000-0008-0000-0100-0000D615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21</xdr:row>
          <xdr:rowOff>85725</xdr:rowOff>
        </xdr:from>
        <xdr:to>
          <xdr:col>16</xdr:col>
          <xdr:colOff>142875</xdr:colOff>
          <xdr:row>21</xdr:row>
          <xdr:rowOff>285750</xdr:rowOff>
        </xdr:to>
        <xdr:grpSp>
          <xdr:nvGrpSpPr>
            <xdr:cNvPr id="474" name="Group 473">
              <a:extLst>
                <a:ext uri="{FF2B5EF4-FFF2-40B4-BE49-F238E27FC236}">
                  <a16:creationId xmlns:a16="http://schemas.microsoft.com/office/drawing/2014/main" id="{00000000-0008-0000-0100-0000DA010000}"/>
                </a:ext>
              </a:extLst>
            </xdr:cNvPr>
            <xdr:cNvGrpSpPr/>
          </xdr:nvGrpSpPr>
          <xdr:grpSpPr>
            <a:xfrm>
              <a:off x="4872038" y="5872163"/>
              <a:ext cx="8086725" cy="200025"/>
              <a:chOff x="4743450" y="4324350"/>
              <a:chExt cx="7877175" cy="200025"/>
            </a:xfrm>
          </xdr:grpSpPr>
          <xdr:sp macro="" textlink="">
            <xdr:nvSpPr>
              <xdr:cNvPr id="5591" name="Check Box 471" hidden="1">
                <a:extLst>
                  <a:ext uri="{63B3BB69-23CF-44E3-9099-C40C66FF867C}">
                    <a14:compatExt spid="_x0000_s5591"/>
                  </a:ext>
                  <a:ext uri="{FF2B5EF4-FFF2-40B4-BE49-F238E27FC236}">
                    <a16:creationId xmlns:a16="http://schemas.microsoft.com/office/drawing/2014/main" id="{00000000-0008-0000-0100-0000D715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2" name="Check Box 472" hidden="1">
                <a:extLst>
                  <a:ext uri="{63B3BB69-23CF-44E3-9099-C40C66FF867C}">
                    <a14:compatExt spid="_x0000_s5592"/>
                  </a:ext>
                  <a:ext uri="{FF2B5EF4-FFF2-40B4-BE49-F238E27FC236}">
                    <a16:creationId xmlns:a16="http://schemas.microsoft.com/office/drawing/2014/main" id="{00000000-0008-0000-0100-0000D815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3" name="Check Box 473" hidden="1">
                <a:extLst>
                  <a:ext uri="{63B3BB69-23CF-44E3-9099-C40C66FF867C}">
                    <a14:compatExt spid="_x0000_s5593"/>
                  </a:ext>
                  <a:ext uri="{FF2B5EF4-FFF2-40B4-BE49-F238E27FC236}">
                    <a16:creationId xmlns:a16="http://schemas.microsoft.com/office/drawing/2014/main" id="{00000000-0008-0000-0100-0000D915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4" name="Check Box 474" hidden="1">
                <a:extLst>
                  <a:ext uri="{63B3BB69-23CF-44E3-9099-C40C66FF867C}">
                    <a14:compatExt spid="_x0000_s5594"/>
                  </a:ext>
                  <a:ext uri="{FF2B5EF4-FFF2-40B4-BE49-F238E27FC236}">
                    <a16:creationId xmlns:a16="http://schemas.microsoft.com/office/drawing/2014/main" id="{00000000-0008-0000-0100-0000DA15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5" name="Check Box 475" hidden="1">
                <a:extLst>
                  <a:ext uri="{63B3BB69-23CF-44E3-9099-C40C66FF867C}">
                    <a14:compatExt spid="_x0000_s5595"/>
                  </a:ext>
                  <a:ext uri="{FF2B5EF4-FFF2-40B4-BE49-F238E27FC236}">
                    <a16:creationId xmlns:a16="http://schemas.microsoft.com/office/drawing/2014/main" id="{00000000-0008-0000-0100-0000DB15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6" name="Check Box 476" hidden="1">
                <a:extLst>
                  <a:ext uri="{63B3BB69-23CF-44E3-9099-C40C66FF867C}">
                    <a14:compatExt spid="_x0000_s5596"/>
                  </a:ext>
                  <a:ext uri="{FF2B5EF4-FFF2-40B4-BE49-F238E27FC236}">
                    <a16:creationId xmlns:a16="http://schemas.microsoft.com/office/drawing/2014/main" id="{00000000-0008-0000-0100-0000DC15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7" name="Check Box 477" hidden="1">
                <a:extLst>
                  <a:ext uri="{63B3BB69-23CF-44E3-9099-C40C66FF867C}">
                    <a14:compatExt spid="_x0000_s5597"/>
                  </a:ext>
                  <a:ext uri="{FF2B5EF4-FFF2-40B4-BE49-F238E27FC236}">
                    <a16:creationId xmlns:a16="http://schemas.microsoft.com/office/drawing/2014/main" id="{00000000-0008-0000-0100-0000DD15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8" name="Check Box 478" hidden="1">
                <a:extLst>
                  <a:ext uri="{63B3BB69-23CF-44E3-9099-C40C66FF867C}">
                    <a14:compatExt spid="_x0000_s5598"/>
                  </a:ext>
                  <a:ext uri="{FF2B5EF4-FFF2-40B4-BE49-F238E27FC236}">
                    <a16:creationId xmlns:a16="http://schemas.microsoft.com/office/drawing/2014/main" id="{00000000-0008-0000-0100-0000DE15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9" name="Check Box 479" hidden="1">
                <a:extLst>
                  <a:ext uri="{63B3BB69-23CF-44E3-9099-C40C66FF867C}">
                    <a14:compatExt spid="_x0000_s5599"/>
                  </a:ext>
                  <a:ext uri="{FF2B5EF4-FFF2-40B4-BE49-F238E27FC236}">
                    <a16:creationId xmlns:a16="http://schemas.microsoft.com/office/drawing/2014/main" id="{00000000-0008-0000-0100-0000DF15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0" name="Check Box 480" hidden="1">
                <a:extLst>
                  <a:ext uri="{63B3BB69-23CF-44E3-9099-C40C66FF867C}">
                    <a14:compatExt spid="_x0000_s5600"/>
                  </a:ext>
                  <a:ext uri="{FF2B5EF4-FFF2-40B4-BE49-F238E27FC236}">
                    <a16:creationId xmlns:a16="http://schemas.microsoft.com/office/drawing/2014/main" id="{00000000-0008-0000-0100-0000E015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1" name="Check Box 481" hidden="1">
                <a:extLst>
                  <a:ext uri="{63B3BB69-23CF-44E3-9099-C40C66FF867C}">
                    <a14:compatExt spid="_x0000_s5601"/>
                  </a:ext>
                  <a:ext uri="{FF2B5EF4-FFF2-40B4-BE49-F238E27FC236}">
                    <a16:creationId xmlns:a16="http://schemas.microsoft.com/office/drawing/2014/main" id="{00000000-0008-0000-0100-0000E115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22</xdr:row>
          <xdr:rowOff>85725</xdr:rowOff>
        </xdr:from>
        <xdr:to>
          <xdr:col>16</xdr:col>
          <xdr:colOff>142875</xdr:colOff>
          <xdr:row>22</xdr:row>
          <xdr:rowOff>285750</xdr:rowOff>
        </xdr:to>
        <xdr:grpSp>
          <xdr:nvGrpSpPr>
            <xdr:cNvPr id="486" name="Group 485">
              <a:extLst>
                <a:ext uri="{FF2B5EF4-FFF2-40B4-BE49-F238E27FC236}">
                  <a16:creationId xmlns:a16="http://schemas.microsoft.com/office/drawing/2014/main" id="{00000000-0008-0000-0100-0000E6010000}"/>
                </a:ext>
              </a:extLst>
            </xdr:cNvPr>
            <xdr:cNvGrpSpPr/>
          </xdr:nvGrpSpPr>
          <xdr:grpSpPr>
            <a:xfrm>
              <a:off x="4872038" y="6253163"/>
              <a:ext cx="8086725" cy="200025"/>
              <a:chOff x="4743450" y="4324350"/>
              <a:chExt cx="7877175" cy="200025"/>
            </a:xfrm>
          </xdr:grpSpPr>
          <xdr:sp macro="" textlink="">
            <xdr:nvSpPr>
              <xdr:cNvPr id="5602" name="Check Box 482" hidden="1">
                <a:extLst>
                  <a:ext uri="{63B3BB69-23CF-44E3-9099-C40C66FF867C}">
                    <a14:compatExt spid="_x0000_s5602"/>
                  </a:ext>
                  <a:ext uri="{FF2B5EF4-FFF2-40B4-BE49-F238E27FC236}">
                    <a16:creationId xmlns:a16="http://schemas.microsoft.com/office/drawing/2014/main" id="{00000000-0008-0000-0100-0000E215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3" name="Check Box 483" hidden="1">
                <a:extLst>
                  <a:ext uri="{63B3BB69-23CF-44E3-9099-C40C66FF867C}">
                    <a14:compatExt spid="_x0000_s5603"/>
                  </a:ext>
                  <a:ext uri="{FF2B5EF4-FFF2-40B4-BE49-F238E27FC236}">
                    <a16:creationId xmlns:a16="http://schemas.microsoft.com/office/drawing/2014/main" id="{00000000-0008-0000-0100-0000E315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4" name="Check Box 484" hidden="1">
                <a:extLst>
                  <a:ext uri="{63B3BB69-23CF-44E3-9099-C40C66FF867C}">
                    <a14:compatExt spid="_x0000_s5604"/>
                  </a:ext>
                  <a:ext uri="{FF2B5EF4-FFF2-40B4-BE49-F238E27FC236}">
                    <a16:creationId xmlns:a16="http://schemas.microsoft.com/office/drawing/2014/main" id="{00000000-0008-0000-0100-0000E415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5" name="Check Box 485" hidden="1">
                <a:extLst>
                  <a:ext uri="{63B3BB69-23CF-44E3-9099-C40C66FF867C}">
                    <a14:compatExt spid="_x0000_s5605"/>
                  </a:ext>
                  <a:ext uri="{FF2B5EF4-FFF2-40B4-BE49-F238E27FC236}">
                    <a16:creationId xmlns:a16="http://schemas.microsoft.com/office/drawing/2014/main" id="{00000000-0008-0000-0100-0000E515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6" name="Check Box 486" hidden="1">
                <a:extLst>
                  <a:ext uri="{63B3BB69-23CF-44E3-9099-C40C66FF867C}">
                    <a14:compatExt spid="_x0000_s5606"/>
                  </a:ext>
                  <a:ext uri="{FF2B5EF4-FFF2-40B4-BE49-F238E27FC236}">
                    <a16:creationId xmlns:a16="http://schemas.microsoft.com/office/drawing/2014/main" id="{00000000-0008-0000-0100-0000E615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7" name="Check Box 487" hidden="1">
                <a:extLst>
                  <a:ext uri="{63B3BB69-23CF-44E3-9099-C40C66FF867C}">
                    <a14:compatExt spid="_x0000_s5607"/>
                  </a:ext>
                  <a:ext uri="{FF2B5EF4-FFF2-40B4-BE49-F238E27FC236}">
                    <a16:creationId xmlns:a16="http://schemas.microsoft.com/office/drawing/2014/main" id="{00000000-0008-0000-0100-0000E715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488" hidden="1">
                <a:extLst>
                  <a:ext uri="{63B3BB69-23CF-44E3-9099-C40C66FF867C}">
                    <a14:compatExt spid="_x0000_s5608"/>
                  </a:ext>
                  <a:ext uri="{FF2B5EF4-FFF2-40B4-BE49-F238E27FC236}">
                    <a16:creationId xmlns:a16="http://schemas.microsoft.com/office/drawing/2014/main" id="{00000000-0008-0000-0100-0000E815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489" hidden="1">
                <a:extLst>
                  <a:ext uri="{63B3BB69-23CF-44E3-9099-C40C66FF867C}">
                    <a14:compatExt spid="_x0000_s5609"/>
                  </a:ext>
                  <a:ext uri="{FF2B5EF4-FFF2-40B4-BE49-F238E27FC236}">
                    <a16:creationId xmlns:a16="http://schemas.microsoft.com/office/drawing/2014/main" id="{00000000-0008-0000-0100-0000E915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0" name="Check Box 490" hidden="1">
                <a:extLst>
                  <a:ext uri="{63B3BB69-23CF-44E3-9099-C40C66FF867C}">
                    <a14:compatExt spid="_x0000_s5610"/>
                  </a:ext>
                  <a:ext uri="{FF2B5EF4-FFF2-40B4-BE49-F238E27FC236}">
                    <a16:creationId xmlns:a16="http://schemas.microsoft.com/office/drawing/2014/main" id="{00000000-0008-0000-0100-0000EA15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491" hidden="1">
                <a:extLst>
                  <a:ext uri="{63B3BB69-23CF-44E3-9099-C40C66FF867C}">
                    <a14:compatExt spid="_x0000_s5611"/>
                  </a:ext>
                  <a:ext uri="{FF2B5EF4-FFF2-40B4-BE49-F238E27FC236}">
                    <a16:creationId xmlns:a16="http://schemas.microsoft.com/office/drawing/2014/main" id="{00000000-0008-0000-0100-0000EB15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492" hidden="1">
                <a:extLst>
                  <a:ext uri="{63B3BB69-23CF-44E3-9099-C40C66FF867C}">
                    <a14:compatExt spid="_x0000_s5612"/>
                  </a:ext>
                  <a:ext uri="{FF2B5EF4-FFF2-40B4-BE49-F238E27FC236}">
                    <a16:creationId xmlns:a16="http://schemas.microsoft.com/office/drawing/2014/main" id="{00000000-0008-0000-0100-0000EC15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23</xdr:row>
          <xdr:rowOff>85725</xdr:rowOff>
        </xdr:from>
        <xdr:to>
          <xdr:col>16</xdr:col>
          <xdr:colOff>142875</xdr:colOff>
          <xdr:row>23</xdr:row>
          <xdr:rowOff>285750</xdr:rowOff>
        </xdr:to>
        <xdr:grpSp>
          <xdr:nvGrpSpPr>
            <xdr:cNvPr id="498" name="Group 497">
              <a:extLst>
                <a:ext uri="{FF2B5EF4-FFF2-40B4-BE49-F238E27FC236}">
                  <a16:creationId xmlns:a16="http://schemas.microsoft.com/office/drawing/2014/main" id="{00000000-0008-0000-0100-0000F2010000}"/>
                </a:ext>
              </a:extLst>
            </xdr:cNvPr>
            <xdr:cNvGrpSpPr/>
          </xdr:nvGrpSpPr>
          <xdr:grpSpPr>
            <a:xfrm>
              <a:off x="4872038" y="6634163"/>
              <a:ext cx="8086725" cy="200025"/>
              <a:chOff x="4743450" y="4324350"/>
              <a:chExt cx="7877175" cy="200025"/>
            </a:xfrm>
          </xdr:grpSpPr>
          <xdr:sp macro="" textlink="">
            <xdr:nvSpPr>
              <xdr:cNvPr id="5613" name="Check Box 493" hidden="1">
                <a:extLst>
                  <a:ext uri="{63B3BB69-23CF-44E3-9099-C40C66FF867C}">
                    <a14:compatExt spid="_x0000_s5613"/>
                  </a:ext>
                  <a:ext uri="{FF2B5EF4-FFF2-40B4-BE49-F238E27FC236}">
                    <a16:creationId xmlns:a16="http://schemas.microsoft.com/office/drawing/2014/main" id="{00000000-0008-0000-0100-0000ED15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4" name="Check Box 494" hidden="1">
                <a:extLst>
                  <a:ext uri="{63B3BB69-23CF-44E3-9099-C40C66FF867C}">
                    <a14:compatExt spid="_x0000_s5614"/>
                  </a:ext>
                  <a:ext uri="{FF2B5EF4-FFF2-40B4-BE49-F238E27FC236}">
                    <a16:creationId xmlns:a16="http://schemas.microsoft.com/office/drawing/2014/main" id="{00000000-0008-0000-0100-0000EE15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5" name="Check Box 495" hidden="1">
                <a:extLst>
                  <a:ext uri="{63B3BB69-23CF-44E3-9099-C40C66FF867C}">
                    <a14:compatExt spid="_x0000_s5615"/>
                  </a:ext>
                  <a:ext uri="{FF2B5EF4-FFF2-40B4-BE49-F238E27FC236}">
                    <a16:creationId xmlns:a16="http://schemas.microsoft.com/office/drawing/2014/main" id="{00000000-0008-0000-0100-0000EF15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6" name="Check Box 496" hidden="1">
                <a:extLst>
                  <a:ext uri="{63B3BB69-23CF-44E3-9099-C40C66FF867C}">
                    <a14:compatExt spid="_x0000_s5616"/>
                  </a:ext>
                  <a:ext uri="{FF2B5EF4-FFF2-40B4-BE49-F238E27FC236}">
                    <a16:creationId xmlns:a16="http://schemas.microsoft.com/office/drawing/2014/main" id="{00000000-0008-0000-0100-0000F015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7" name="Check Box 497" hidden="1">
                <a:extLst>
                  <a:ext uri="{63B3BB69-23CF-44E3-9099-C40C66FF867C}">
                    <a14:compatExt spid="_x0000_s5617"/>
                  </a:ext>
                  <a:ext uri="{FF2B5EF4-FFF2-40B4-BE49-F238E27FC236}">
                    <a16:creationId xmlns:a16="http://schemas.microsoft.com/office/drawing/2014/main" id="{00000000-0008-0000-0100-0000F115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8" name="Check Box 498" hidden="1">
                <a:extLst>
                  <a:ext uri="{63B3BB69-23CF-44E3-9099-C40C66FF867C}">
                    <a14:compatExt spid="_x0000_s5618"/>
                  </a:ext>
                  <a:ext uri="{FF2B5EF4-FFF2-40B4-BE49-F238E27FC236}">
                    <a16:creationId xmlns:a16="http://schemas.microsoft.com/office/drawing/2014/main" id="{00000000-0008-0000-0100-0000F215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9" name="Check Box 499" hidden="1">
                <a:extLst>
                  <a:ext uri="{63B3BB69-23CF-44E3-9099-C40C66FF867C}">
                    <a14:compatExt spid="_x0000_s5619"/>
                  </a:ext>
                  <a:ext uri="{FF2B5EF4-FFF2-40B4-BE49-F238E27FC236}">
                    <a16:creationId xmlns:a16="http://schemas.microsoft.com/office/drawing/2014/main" id="{00000000-0008-0000-0100-0000F315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0" name="Check Box 500" hidden="1">
                <a:extLst>
                  <a:ext uri="{63B3BB69-23CF-44E3-9099-C40C66FF867C}">
                    <a14:compatExt spid="_x0000_s5620"/>
                  </a:ext>
                  <a:ext uri="{FF2B5EF4-FFF2-40B4-BE49-F238E27FC236}">
                    <a16:creationId xmlns:a16="http://schemas.microsoft.com/office/drawing/2014/main" id="{00000000-0008-0000-0100-0000F415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1" name="Check Box 501" hidden="1">
                <a:extLst>
                  <a:ext uri="{63B3BB69-23CF-44E3-9099-C40C66FF867C}">
                    <a14:compatExt spid="_x0000_s5621"/>
                  </a:ext>
                  <a:ext uri="{FF2B5EF4-FFF2-40B4-BE49-F238E27FC236}">
                    <a16:creationId xmlns:a16="http://schemas.microsoft.com/office/drawing/2014/main" id="{00000000-0008-0000-0100-0000F515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2" name="Check Box 502" hidden="1">
                <a:extLst>
                  <a:ext uri="{63B3BB69-23CF-44E3-9099-C40C66FF867C}">
                    <a14:compatExt spid="_x0000_s5622"/>
                  </a:ext>
                  <a:ext uri="{FF2B5EF4-FFF2-40B4-BE49-F238E27FC236}">
                    <a16:creationId xmlns:a16="http://schemas.microsoft.com/office/drawing/2014/main" id="{00000000-0008-0000-0100-0000F615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3" name="Check Box 503" hidden="1">
                <a:extLst>
                  <a:ext uri="{63B3BB69-23CF-44E3-9099-C40C66FF867C}">
                    <a14:compatExt spid="_x0000_s5623"/>
                  </a:ext>
                  <a:ext uri="{FF2B5EF4-FFF2-40B4-BE49-F238E27FC236}">
                    <a16:creationId xmlns:a16="http://schemas.microsoft.com/office/drawing/2014/main" id="{00000000-0008-0000-0100-0000F715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24</xdr:row>
          <xdr:rowOff>85725</xdr:rowOff>
        </xdr:from>
        <xdr:to>
          <xdr:col>16</xdr:col>
          <xdr:colOff>142875</xdr:colOff>
          <xdr:row>24</xdr:row>
          <xdr:rowOff>285750</xdr:rowOff>
        </xdr:to>
        <xdr:grpSp>
          <xdr:nvGrpSpPr>
            <xdr:cNvPr id="510" name="Group 509">
              <a:extLst>
                <a:ext uri="{FF2B5EF4-FFF2-40B4-BE49-F238E27FC236}">
                  <a16:creationId xmlns:a16="http://schemas.microsoft.com/office/drawing/2014/main" id="{00000000-0008-0000-0100-0000FE010000}"/>
                </a:ext>
              </a:extLst>
            </xdr:cNvPr>
            <xdr:cNvGrpSpPr/>
          </xdr:nvGrpSpPr>
          <xdr:grpSpPr>
            <a:xfrm>
              <a:off x="4872038" y="7015163"/>
              <a:ext cx="8086725" cy="200025"/>
              <a:chOff x="4743450" y="4324350"/>
              <a:chExt cx="7877175" cy="200025"/>
            </a:xfrm>
          </xdr:grpSpPr>
          <xdr:sp macro="" textlink="">
            <xdr:nvSpPr>
              <xdr:cNvPr id="5624" name="Check Box 504" hidden="1">
                <a:extLst>
                  <a:ext uri="{63B3BB69-23CF-44E3-9099-C40C66FF867C}">
                    <a14:compatExt spid="_x0000_s5624"/>
                  </a:ext>
                  <a:ext uri="{FF2B5EF4-FFF2-40B4-BE49-F238E27FC236}">
                    <a16:creationId xmlns:a16="http://schemas.microsoft.com/office/drawing/2014/main" id="{00000000-0008-0000-0100-0000F815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5" name="Check Box 505" hidden="1">
                <a:extLst>
                  <a:ext uri="{63B3BB69-23CF-44E3-9099-C40C66FF867C}">
                    <a14:compatExt spid="_x0000_s5625"/>
                  </a:ext>
                  <a:ext uri="{FF2B5EF4-FFF2-40B4-BE49-F238E27FC236}">
                    <a16:creationId xmlns:a16="http://schemas.microsoft.com/office/drawing/2014/main" id="{00000000-0008-0000-0100-0000F915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6" name="Check Box 506" hidden="1">
                <a:extLst>
                  <a:ext uri="{63B3BB69-23CF-44E3-9099-C40C66FF867C}">
                    <a14:compatExt spid="_x0000_s5626"/>
                  </a:ext>
                  <a:ext uri="{FF2B5EF4-FFF2-40B4-BE49-F238E27FC236}">
                    <a16:creationId xmlns:a16="http://schemas.microsoft.com/office/drawing/2014/main" id="{00000000-0008-0000-0100-0000FA15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7" name="Check Box 507" hidden="1">
                <a:extLst>
                  <a:ext uri="{63B3BB69-23CF-44E3-9099-C40C66FF867C}">
                    <a14:compatExt spid="_x0000_s5627"/>
                  </a:ext>
                  <a:ext uri="{FF2B5EF4-FFF2-40B4-BE49-F238E27FC236}">
                    <a16:creationId xmlns:a16="http://schemas.microsoft.com/office/drawing/2014/main" id="{00000000-0008-0000-0100-0000FB15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8" name="Check Box 508" hidden="1">
                <a:extLst>
                  <a:ext uri="{63B3BB69-23CF-44E3-9099-C40C66FF867C}">
                    <a14:compatExt spid="_x0000_s5628"/>
                  </a:ext>
                  <a:ext uri="{FF2B5EF4-FFF2-40B4-BE49-F238E27FC236}">
                    <a16:creationId xmlns:a16="http://schemas.microsoft.com/office/drawing/2014/main" id="{00000000-0008-0000-0100-0000FC15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29" name="Check Box 509" hidden="1">
                <a:extLst>
                  <a:ext uri="{63B3BB69-23CF-44E3-9099-C40C66FF867C}">
                    <a14:compatExt spid="_x0000_s5629"/>
                  </a:ext>
                  <a:ext uri="{FF2B5EF4-FFF2-40B4-BE49-F238E27FC236}">
                    <a16:creationId xmlns:a16="http://schemas.microsoft.com/office/drawing/2014/main" id="{00000000-0008-0000-0100-0000FD15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0" name="Check Box 510" hidden="1">
                <a:extLst>
                  <a:ext uri="{63B3BB69-23CF-44E3-9099-C40C66FF867C}">
                    <a14:compatExt spid="_x0000_s5630"/>
                  </a:ext>
                  <a:ext uri="{FF2B5EF4-FFF2-40B4-BE49-F238E27FC236}">
                    <a16:creationId xmlns:a16="http://schemas.microsoft.com/office/drawing/2014/main" id="{00000000-0008-0000-0100-0000FE15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1" name="Check Box 511" hidden="1">
                <a:extLst>
                  <a:ext uri="{63B3BB69-23CF-44E3-9099-C40C66FF867C}">
                    <a14:compatExt spid="_x0000_s5631"/>
                  </a:ext>
                  <a:ext uri="{FF2B5EF4-FFF2-40B4-BE49-F238E27FC236}">
                    <a16:creationId xmlns:a16="http://schemas.microsoft.com/office/drawing/2014/main" id="{00000000-0008-0000-0100-0000FF15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2" name="Check Box 512" hidden="1">
                <a:extLst>
                  <a:ext uri="{63B3BB69-23CF-44E3-9099-C40C66FF867C}">
                    <a14:compatExt spid="_x0000_s5632"/>
                  </a:ext>
                  <a:ext uri="{FF2B5EF4-FFF2-40B4-BE49-F238E27FC236}">
                    <a16:creationId xmlns:a16="http://schemas.microsoft.com/office/drawing/2014/main" id="{00000000-0008-0000-0100-00000016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3" name="Check Box 513" hidden="1">
                <a:extLst>
                  <a:ext uri="{63B3BB69-23CF-44E3-9099-C40C66FF867C}">
                    <a14:compatExt spid="_x0000_s5633"/>
                  </a:ext>
                  <a:ext uri="{FF2B5EF4-FFF2-40B4-BE49-F238E27FC236}">
                    <a16:creationId xmlns:a16="http://schemas.microsoft.com/office/drawing/2014/main" id="{00000000-0008-0000-0100-00000116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4" name="Check Box 514" hidden="1">
                <a:extLst>
                  <a:ext uri="{63B3BB69-23CF-44E3-9099-C40C66FF867C}">
                    <a14:compatExt spid="_x0000_s5634"/>
                  </a:ext>
                  <a:ext uri="{FF2B5EF4-FFF2-40B4-BE49-F238E27FC236}">
                    <a16:creationId xmlns:a16="http://schemas.microsoft.com/office/drawing/2014/main" id="{00000000-0008-0000-0100-00000216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25</xdr:row>
          <xdr:rowOff>85725</xdr:rowOff>
        </xdr:from>
        <xdr:to>
          <xdr:col>16</xdr:col>
          <xdr:colOff>142875</xdr:colOff>
          <xdr:row>25</xdr:row>
          <xdr:rowOff>285750</xdr:rowOff>
        </xdr:to>
        <xdr:grpSp>
          <xdr:nvGrpSpPr>
            <xdr:cNvPr id="522" name="Group 521">
              <a:extLst>
                <a:ext uri="{FF2B5EF4-FFF2-40B4-BE49-F238E27FC236}">
                  <a16:creationId xmlns:a16="http://schemas.microsoft.com/office/drawing/2014/main" id="{00000000-0008-0000-0100-00000A020000}"/>
                </a:ext>
              </a:extLst>
            </xdr:cNvPr>
            <xdr:cNvGrpSpPr/>
          </xdr:nvGrpSpPr>
          <xdr:grpSpPr>
            <a:xfrm>
              <a:off x="4872038" y="7396163"/>
              <a:ext cx="8086725" cy="200025"/>
              <a:chOff x="4743450" y="4324350"/>
              <a:chExt cx="7877175" cy="200025"/>
            </a:xfrm>
          </xdr:grpSpPr>
          <xdr:sp macro="" textlink="">
            <xdr:nvSpPr>
              <xdr:cNvPr id="5635" name="Check Box 515" hidden="1">
                <a:extLst>
                  <a:ext uri="{63B3BB69-23CF-44E3-9099-C40C66FF867C}">
                    <a14:compatExt spid="_x0000_s5635"/>
                  </a:ext>
                  <a:ext uri="{FF2B5EF4-FFF2-40B4-BE49-F238E27FC236}">
                    <a16:creationId xmlns:a16="http://schemas.microsoft.com/office/drawing/2014/main" id="{00000000-0008-0000-0100-00000316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6" name="Check Box 516" hidden="1">
                <a:extLst>
                  <a:ext uri="{63B3BB69-23CF-44E3-9099-C40C66FF867C}">
                    <a14:compatExt spid="_x0000_s5636"/>
                  </a:ext>
                  <a:ext uri="{FF2B5EF4-FFF2-40B4-BE49-F238E27FC236}">
                    <a16:creationId xmlns:a16="http://schemas.microsoft.com/office/drawing/2014/main" id="{00000000-0008-0000-0100-00000416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100-00000516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100-00000616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100-00000716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0" name="Check Box 520" hidden="1">
                <a:extLst>
                  <a:ext uri="{63B3BB69-23CF-44E3-9099-C40C66FF867C}">
                    <a14:compatExt spid="_x0000_s5640"/>
                  </a:ext>
                  <a:ext uri="{FF2B5EF4-FFF2-40B4-BE49-F238E27FC236}">
                    <a16:creationId xmlns:a16="http://schemas.microsoft.com/office/drawing/2014/main" id="{00000000-0008-0000-0100-00000816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1" name="Check Box 521" hidden="1">
                <a:extLst>
                  <a:ext uri="{63B3BB69-23CF-44E3-9099-C40C66FF867C}">
                    <a14:compatExt spid="_x0000_s5641"/>
                  </a:ext>
                  <a:ext uri="{FF2B5EF4-FFF2-40B4-BE49-F238E27FC236}">
                    <a16:creationId xmlns:a16="http://schemas.microsoft.com/office/drawing/2014/main" id="{00000000-0008-0000-0100-00000916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2" name="Check Box 522" hidden="1">
                <a:extLst>
                  <a:ext uri="{63B3BB69-23CF-44E3-9099-C40C66FF867C}">
                    <a14:compatExt spid="_x0000_s5642"/>
                  </a:ext>
                  <a:ext uri="{FF2B5EF4-FFF2-40B4-BE49-F238E27FC236}">
                    <a16:creationId xmlns:a16="http://schemas.microsoft.com/office/drawing/2014/main" id="{00000000-0008-0000-0100-00000A16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3" name="Check Box 523" hidden="1">
                <a:extLst>
                  <a:ext uri="{63B3BB69-23CF-44E3-9099-C40C66FF867C}">
                    <a14:compatExt spid="_x0000_s5643"/>
                  </a:ext>
                  <a:ext uri="{FF2B5EF4-FFF2-40B4-BE49-F238E27FC236}">
                    <a16:creationId xmlns:a16="http://schemas.microsoft.com/office/drawing/2014/main" id="{00000000-0008-0000-0100-00000B16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4" name="Check Box 524" hidden="1">
                <a:extLst>
                  <a:ext uri="{63B3BB69-23CF-44E3-9099-C40C66FF867C}">
                    <a14:compatExt spid="_x0000_s5644"/>
                  </a:ext>
                  <a:ext uri="{FF2B5EF4-FFF2-40B4-BE49-F238E27FC236}">
                    <a16:creationId xmlns:a16="http://schemas.microsoft.com/office/drawing/2014/main" id="{00000000-0008-0000-0100-00000C16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5" name="Check Box 525" hidden="1">
                <a:extLst>
                  <a:ext uri="{63B3BB69-23CF-44E3-9099-C40C66FF867C}">
                    <a14:compatExt spid="_x0000_s5645"/>
                  </a:ext>
                  <a:ext uri="{FF2B5EF4-FFF2-40B4-BE49-F238E27FC236}">
                    <a16:creationId xmlns:a16="http://schemas.microsoft.com/office/drawing/2014/main" id="{00000000-0008-0000-0100-00000D16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26</xdr:row>
          <xdr:rowOff>85725</xdr:rowOff>
        </xdr:from>
        <xdr:to>
          <xdr:col>16</xdr:col>
          <xdr:colOff>142875</xdr:colOff>
          <xdr:row>26</xdr:row>
          <xdr:rowOff>285750</xdr:rowOff>
        </xdr:to>
        <xdr:grpSp>
          <xdr:nvGrpSpPr>
            <xdr:cNvPr id="534" name="Group 533">
              <a:extLst>
                <a:ext uri="{FF2B5EF4-FFF2-40B4-BE49-F238E27FC236}">
                  <a16:creationId xmlns:a16="http://schemas.microsoft.com/office/drawing/2014/main" id="{00000000-0008-0000-0100-000016020000}"/>
                </a:ext>
              </a:extLst>
            </xdr:cNvPr>
            <xdr:cNvGrpSpPr/>
          </xdr:nvGrpSpPr>
          <xdr:grpSpPr>
            <a:xfrm>
              <a:off x="4872038" y="7777163"/>
              <a:ext cx="8086725" cy="200025"/>
              <a:chOff x="4743450" y="4324350"/>
              <a:chExt cx="7877175" cy="200025"/>
            </a:xfrm>
          </xdr:grpSpPr>
          <xdr:sp macro="" textlink="">
            <xdr:nvSpPr>
              <xdr:cNvPr id="5646" name="Check Box 526" hidden="1">
                <a:extLst>
                  <a:ext uri="{63B3BB69-23CF-44E3-9099-C40C66FF867C}">
                    <a14:compatExt spid="_x0000_s5646"/>
                  </a:ext>
                  <a:ext uri="{FF2B5EF4-FFF2-40B4-BE49-F238E27FC236}">
                    <a16:creationId xmlns:a16="http://schemas.microsoft.com/office/drawing/2014/main" id="{00000000-0008-0000-0100-00000E16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7" name="Check Box 527" hidden="1">
                <a:extLst>
                  <a:ext uri="{63B3BB69-23CF-44E3-9099-C40C66FF867C}">
                    <a14:compatExt spid="_x0000_s5647"/>
                  </a:ext>
                  <a:ext uri="{FF2B5EF4-FFF2-40B4-BE49-F238E27FC236}">
                    <a16:creationId xmlns:a16="http://schemas.microsoft.com/office/drawing/2014/main" id="{00000000-0008-0000-0100-00000F16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8" name="Check Box 528" hidden="1">
                <a:extLst>
                  <a:ext uri="{63B3BB69-23CF-44E3-9099-C40C66FF867C}">
                    <a14:compatExt spid="_x0000_s5648"/>
                  </a:ext>
                  <a:ext uri="{FF2B5EF4-FFF2-40B4-BE49-F238E27FC236}">
                    <a16:creationId xmlns:a16="http://schemas.microsoft.com/office/drawing/2014/main" id="{00000000-0008-0000-0100-00001016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9" name="Check Box 529" hidden="1">
                <a:extLst>
                  <a:ext uri="{63B3BB69-23CF-44E3-9099-C40C66FF867C}">
                    <a14:compatExt spid="_x0000_s5649"/>
                  </a:ext>
                  <a:ext uri="{FF2B5EF4-FFF2-40B4-BE49-F238E27FC236}">
                    <a16:creationId xmlns:a16="http://schemas.microsoft.com/office/drawing/2014/main" id="{00000000-0008-0000-0100-00001116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0" name="Check Box 530" hidden="1">
                <a:extLst>
                  <a:ext uri="{63B3BB69-23CF-44E3-9099-C40C66FF867C}">
                    <a14:compatExt spid="_x0000_s5650"/>
                  </a:ext>
                  <a:ext uri="{FF2B5EF4-FFF2-40B4-BE49-F238E27FC236}">
                    <a16:creationId xmlns:a16="http://schemas.microsoft.com/office/drawing/2014/main" id="{00000000-0008-0000-0100-00001216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1" name="Check Box 531" hidden="1">
                <a:extLst>
                  <a:ext uri="{63B3BB69-23CF-44E3-9099-C40C66FF867C}">
                    <a14:compatExt spid="_x0000_s5651"/>
                  </a:ext>
                  <a:ext uri="{FF2B5EF4-FFF2-40B4-BE49-F238E27FC236}">
                    <a16:creationId xmlns:a16="http://schemas.microsoft.com/office/drawing/2014/main" id="{00000000-0008-0000-0100-00001316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2" name="Check Box 532" hidden="1">
                <a:extLst>
                  <a:ext uri="{63B3BB69-23CF-44E3-9099-C40C66FF867C}">
                    <a14:compatExt spid="_x0000_s5652"/>
                  </a:ext>
                  <a:ext uri="{FF2B5EF4-FFF2-40B4-BE49-F238E27FC236}">
                    <a16:creationId xmlns:a16="http://schemas.microsoft.com/office/drawing/2014/main" id="{00000000-0008-0000-0100-00001416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3" name="Check Box 533" hidden="1">
                <a:extLst>
                  <a:ext uri="{63B3BB69-23CF-44E3-9099-C40C66FF867C}">
                    <a14:compatExt spid="_x0000_s5653"/>
                  </a:ext>
                  <a:ext uri="{FF2B5EF4-FFF2-40B4-BE49-F238E27FC236}">
                    <a16:creationId xmlns:a16="http://schemas.microsoft.com/office/drawing/2014/main" id="{00000000-0008-0000-0100-00001516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4" name="Check Box 534" hidden="1">
                <a:extLst>
                  <a:ext uri="{63B3BB69-23CF-44E3-9099-C40C66FF867C}">
                    <a14:compatExt spid="_x0000_s5654"/>
                  </a:ext>
                  <a:ext uri="{FF2B5EF4-FFF2-40B4-BE49-F238E27FC236}">
                    <a16:creationId xmlns:a16="http://schemas.microsoft.com/office/drawing/2014/main" id="{00000000-0008-0000-0100-00001616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5" name="Check Box 535" hidden="1">
                <a:extLst>
                  <a:ext uri="{63B3BB69-23CF-44E3-9099-C40C66FF867C}">
                    <a14:compatExt spid="_x0000_s5655"/>
                  </a:ext>
                  <a:ext uri="{FF2B5EF4-FFF2-40B4-BE49-F238E27FC236}">
                    <a16:creationId xmlns:a16="http://schemas.microsoft.com/office/drawing/2014/main" id="{00000000-0008-0000-0100-00001716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6" name="Check Box 536" hidden="1">
                <a:extLst>
                  <a:ext uri="{63B3BB69-23CF-44E3-9099-C40C66FF867C}">
                    <a14:compatExt spid="_x0000_s5656"/>
                  </a:ext>
                  <a:ext uri="{FF2B5EF4-FFF2-40B4-BE49-F238E27FC236}">
                    <a16:creationId xmlns:a16="http://schemas.microsoft.com/office/drawing/2014/main" id="{00000000-0008-0000-0100-00001816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27</xdr:row>
          <xdr:rowOff>85725</xdr:rowOff>
        </xdr:from>
        <xdr:to>
          <xdr:col>16</xdr:col>
          <xdr:colOff>142875</xdr:colOff>
          <xdr:row>27</xdr:row>
          <xdr:rowOff>285750</xdr:rowOff>
        </xdr:to>
        <xdr:grpSp>
          <xdr:nvGrpSpPr>
            <xdr:cNvPr id="546" name="Group 545">
              <a:extLst>
                <a:ext uri="{FF2B5EF4-FFF2-40B4-BE49-F238E27FC236}">
                  <a16:creationId xmlns:a16="http://schemas.microsoft.com/office/drawing/2014/main" id="{00000000-0008-0000-0100-000022020000}"/>
                </a:ext>
              </a:extLst>
            </xdr:cNvPr>
            <xdr:cNvGrpSpPr/>
          </xdr:nvGrpSpPr>
          <xdr:grpSpPr>
            <a:xfrm>
              <a:off x="4872038" y="8158163"/>
              <a:ext cx="8086725" cy="200025"/>
              <a:chOff x="4743450" y="4324350"/>
              <a:chExt cx="7877175" cy="200025"/>
            </a:xfrm>
          </xdr:grpSpPr>
          <xdr:sp macro="" textlink="">
            <xdr:nvSpPr>
              <xdr:cNvPr id="5657" name="Check Box 537" hidden="1">
                <a:extLst>
                  <a:ext uri="{63B3BB69-23CF-44E3-9099-C40C66FF867C}">
                    <a14:compatExt spid="_x0000_s5657"/>
                  </a:ext>
                  <a:ext uri="{FF2B5EF4-FFF2-40B4-BE49-F238E27FC236}">
                    <a16:creationId xmlns:a16="http://schemas.microsoft.com/office/drawing/2014/main" id="{00000000-0008-0000-0100-00001916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8" name="Check Box 538" hidden="1">
                <a:extLst>
                  <a:ext uri="{63B3BB69-23CF-44E3-9099-C40C66FF867C}">
                    <a14:compatExt spid="_x0000_s5658"/>
                  </a:ext>
                  <a:ext uri="{FF2B5EF4-FFF2-40B4-BE49-F238E27FC236}">
                    <a16:creationId xmlns:a16="http://schemas.microsoft.com/office/drawing/2014/main" id="{00000000-0008-0000-0100-00001A16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9" name="Check Box 539" hidden="1">
                <a:extLst>
                  <a:ext uri="{63B3BB69-23CF-44E3-9099-C40C66FF867C}">
                    <a14:compatExt spid="_x0000_s5659"/>
                  </a:ext>
                  <a:ext uri="{FF2B5EF4-FFF2-40B4-BE49-F238E27FC236}">
                    <a16:creationId xmlns:a16="http://schemas.microsoft.com/office/drawing/2014/main" id="{00000000-0008-0000-0100-00001B16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0" name="Check Box 540" hidden="1">
                <a:extLst>
                  <a:ext uri="{63B3BB69-23CF-44E3-9099-C40C66FF867C}">
                    <a14:compatExt spid="_x0000_s5660"/>
                  </a:ext>
                  <a:ext uri="{FF2B5EF4-FFF2-40B4-BE49-F238E27FC236}">
                    <a16:creationId xmlns:a16="http://schemas.microsoft.com/office/drawing/2014/main" id="{00000000-0008-0000-0100-00001C16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1" name="Check Box 541" hidden="1">
                <a:extLst>
                  <a:ext uri="{63B3BB69-23CF-44E3-9099-C40C66FF867C}">
                    <a14:compatExt spid="_x0000_s5661"/>
                  </a:ext>
                  <a:ext uri="{FF2B5EF4-FFF2-40B4-BE49-F238E27FC236}">
                    <a16:creationId xmlns:a16="http://schemas.microsoft.com/office/drawing/2014/main" id="{00000000-0008-0000-0100-00001D16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2" name="Check Box 542" hidden="1">
                <a:extLst>
                  <a:ext uri="{63B3BB69-23CF-44E3-9099-C40C66FF867C}">
                    <a14:compatExt spid="_x0000_s5662"/>
                  </a:ext>
                  <a:ext uri="{FF2B5EF4-FFF2-40B4-BE49-F238E27FC236}">
                    <a16:creationId xmlns:a16="http://schemas.microsoft.com/office/drawing/2014/main" id="{00000000-0008-0000-0100-00001E16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3" name="Check Box 543" hidden="1">
                <a:extLst>
                  <a:ext uri="{63B3BB69-23CF-44E3-9099-C40C66FF867C}">
                    <a14:compatExt spid="_x0000_s5663"/>
                  </a:ext>
                  <a:ext uri="{FF2B5EF4-FFF2-40B4-BE49-F238E27FC236}">
                    <a16:creationId xmlns:a16="http://schemas.microsoft.com/office/drawing/2014/main" id="{00000000-0008-0000-0100-00001F16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4" name="Check Box 544" hidden="1">
                <a:extLst>
                  <a:ext uri="{63B3BB69-23CF-44E3-9099-C40C66FF867C}">
                    <a14:compatExt spid="_x0000_s5664"/>
                  </a:ext>
                  <a:ext uri="{FF2B5EF4-FFF2-40B4-BE49-F238E27FC236}">
                    <a16:creationId xmlns:a16="http://schemas.microsoft.com/office/drawing/2014/main" id="{00000000-0008-0000-0100-00002016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5" name="Check Box 545" hidden="1">
                <a:extLst>
                  <a:ext uri="{63B3BB69-23CF-44E3-9099-C40C66FF867C}">
                    <a14:compatExt spid="_x0000_s5665"/>
                  </a:ext>
                  <a:ext uri="{FF2B5EF4-FFF2-40B4-BE49-F238E27FC236}">
                    <a16:creationId xmlns:a16="http://schemas.microsoft.com/office/drawing/2014/main" id="{00000000-0008-0000-0100-00002116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6" name="Check Box 546" hidden="1">
                <a:extLst>
                  <a:ext uri="{63B3BB69-23CF-44E3-9099-C40C66FF867C}">
                    <a14:compatExt spid="_x0000_s5666"/>
                  </a:ext>
                  <a:ext uri="{FF2B5EF4-FFF2-40B4-BE49-F238E27FC236}">
                    <a16:creationId xmlns:a16="http://schemas.microsoft.com/office/drawing/2014/main" id="{00000000-0008-0000-0100-00002216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7" name="Check Box 547" hidden="1">
                <a:extLst>
                  <a:ext uri="{63B3BB69-23CF-44E3-9099-C40C66FF867C}">
                    <a14:compatExt spid="_x0000_s5667"/>
                  </a:ext>
                  <a:ext uri="{FF2B5EF4-FFF2-40B4-BE49-F238E27FC236}">
                    <a16:creationId xmlns:a16="http://schemas.microsoft.com/office/drawing/2014/main" id="{00000000-0008-0000-0100-00002316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28</xdr:row>
          <xdr:rowOff>85725</xdr:rowOff>
        </xdr:from>
        <xdr:to>
          <xdr:col>16</xdr:col>
          <xdr:colOff>142875</xdr:colOff>
          <xdr:row>28</xdr:row>
          <xdr:rowOff>285750</xdr:rowOff>
        </xdr:to>
        <xdr:grpSp>
          <xdr:nvGrpSpPr>
            <xdr:cNvPr id="558" name="Group 557">
              <a:extLst>
                <a:ext uri="{FF2B5EF4-FFF2-40B4-BE49-F238E27FC236}">
                  <a16:creationId xmlns:a16="http://schemas.microsoft.com/office/drawing/2014/main" id="{00000000-0008-0000-0100-00002E020000}"/>
                </a:ext>
              </a:extLst>
            </xdr:cNvPr>
            <xdr:cNvGrpSpPr/>
          </xdr:nvGrpSpPr>
          <xdr:grpSpPr>
            <a:xfrm>
              <a:off x="4872038" y="8539163"/>
              <a:ext cx="8086725" cy="200025"/>
              <a:chOff x="4743450" y="4324350"/>
              <a:chExt cx="7877175" cy="200025"/>
            </a:xfrm>
          </xdr:grpSpPr>
          <xdr:sp macro="" textlink="">
            <xdr:nvSpPr>
              <xdr:cNvPr id="5668" name="Check Box 548" hidden="1">
                <a:extLst>
                  <a:ext uri="{63B3BB69-23CF-44E3-9099-C40C66FF867C}">
                    <a14:compatExt spid="_x0000_s5668"/>
                  </a:ext>
                  <a:ext uri="{FF2B5EF4-FFF2-40B4-BE49-F238E27FC236}">
                    <a16:creationId xmlns:a16="http://schemas.microsoft.com/office/drawing/2014/main" id="{00000000-0008-0000-0100-00002416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9" name="Check Box 549" hidden="1">
                <a:extLst>
                  <a:ext uri="{63B3BB69-23CF-44E3-9099-C40C66FF867C}">
                    <a14:compatExt spid="_x0000_s5669"/>
                  </a:ext>
                  <a:ext uri="{FF2B5EF4-FFF2-40B4-BE49-F238E27FC236}">
                    <a16:creationId xmlns:a16="http://schemas.microsoft.com/office/drawing/2014/main" id="{00000000-0008-0000-0100-00002516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0" name="Check Box 550" hidden="1">
                <a:extLst>
                  <a:ext uri="{63B3BB69-23CF-44E3-9099-C40C66FF867C}">
                    <a14:compatExt spid="_x0000_s5670"/>
                  </a:ext>
                  <a:ext uri="{FF2B5EF4-FFF2-40B4-BE49-F238E27FC236}">
                    <a16:creationId xmlns:a16="http://schemas.microsoft.com/office/drawing/2014/main" id="{00000000-0008-0000-0100-00002616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1" name="Check Box 551" hidden="1">
                <a:extLst>
                  <a:ext uri="{63B3BB69-23CF-44E3-9099-C40C66FF867C}">
                    <a14:compatExt spid="_x0000_s5671"/>
                  </a:ext>
                  <a:ext uri="{FF2B5EF4-FFF2-40B4-BE49-F238E27FC236}">
                    <a16:creationId xmlns:a16="http://schemas.microsoft.com/office/drawing/2014/main" id="{00000000-0008-0000-0100-00002716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2" name="Check Box 552" hidden="1">
                <a:extLst>
                  <a:ext uri="{63B3BB69-23CF-44E3-9099-C40C66FF867C}">
                    <a14:compatExt spid="_x0000_s5672"/>
                  </a:ext>
                  <a:ext uri="{FF2B5EF4-FFF2-40B4-BE49-F238E27FC236}">
                    <a16:creationId xmlns:a16="http://schemas.microsoft.com/office/drawing/2014/main" id="{00000000-0008-0000-0100-00002816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3" name="Check Box 553" hidden="1">
                <a:extLst>
                  <a:ext uri="{63B3BB69-23CF-44E3-9099-C40C66FF867C}">
                    <a14:compatExt spid="_x0000_s5673"/>
                  </a:ext>
                  <a:ext uri="{FF2B5EF4-FFF2-40B4-BE49-F238E27FC236}">
                    <a16:creationId xmlns:a16="http://schemas.microsoft.com/office/drawing/2014/main" id="{00000000-0008-0000-0100-00002916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4" name="Check Box 554" hidden="1">
                <a:extLst>
                  <a:ext uri="{63B3BB69-23CF-44E3-9099-C40C66FF867C}">
                    <a14:compatExt spid="_x0000_s5674"/>
                  </a:ext>
                  <a:ext uri="{FF2B5EF4-FFF2-40B4-BE49-F238E27FC236}">
                    <a16:creationId xmlns:a16="http://schemas.microsoft.com/office/drawing/2014/main" id="{00000000-0008-0000-0100-00002A16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5" name="Check Box 555" hidden="1">
                <a:extLst>
                  <a:ext uri="{63B3BB69-23CF-44E3-9099-C40C66FF867C}">
                    <a14:compatExt spid="_x0000_s5675"/>
                  </a:ext>
                  <a:ext uri="{FF2B5EF4-FFF2-40B4-BE49-F238E27FC236}">
                    <a16:creationId xmlns:a16="http://schemas.microsoft.com/office/drawing/2014/main" id="{00000000-0008-0000-0100-00002B16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6" name="Check Box 556" hidden="1">
                <a:extLst>
                  <a:ext uri="{63B3BB69-23CF-44E3-9099-C40C66FF867C}">
                    <a14:compatExt spid="_x0000_s5676"/>
                  </a:ext>
                  <a:ext uri="{FF2B5EF4-FFF2-40B4-BE49-F238E27FC236}">
                    <a16:creationId xmlns:a16="http://schemas.microsoft.com/office/drawing/2014/main" id="{00000000-0008-0000-0100-00002C16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7" name="Check Box 557" hidden="1">
                <a:extLst>
                  <a:ext uri="{63B3BB69-23CF-44E3-9099-C40C66FF867C}">
                    <a14:compatExt spid="_x0000_s5677"/>
                  </a:ext>
                  <a:ext uri="{FF2B5EF4-FFF2-40B4-BE49-F238E27FC236}">
                    <a16:creationId xmlns:a16="http://schemas.microsoft.com/office/drawing/2014/main" id="{00000000-0008-0000-0100-00002D16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78" name="Check Box 558" hidden="1">
                <a:extLst>
                  <a:ext uri="{63B3BB69-23CF-44E3-9099-C40C66FF867C}">
                    <a14:compatExt spid="_x0000_s5678"/>
                  </a:ext>
                  <a:ext uri="{FF2B5EF4-FFF2-40B4-BE49-F238E27FC236}">
                    <a16:creationId xmlns:a16="http://schemas.microsoft.com/office/drawing/2014/main" id="{00000000-0008-0000-0100-00002E16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29</xdr:row>
          <xdr:rowOff>85725</xdr:rowOff>
        </xdr:from>
        <xdr:to>
          <xdr:col>16</xdr:col>
          <xdr:colOff>142875</xdr:colOff>
          <xdr:row>29</xdr:row>
          <xdr:rowOff>285750</xdr:rowOff>
        </xdr:to>
        <xdr:grpSp>
          <xdr:nvGrpSpPr>
            <xdr:cNvPr id="570" name="Group 569">
              <a:extLst>
                <a:ext uri="{FF2B5EF4-FFF2-40B4-BE49-F238E27FC236}">
                  <a16:creationId xmlns:a16="http://schemas.microsoft.com/office/drawing/2014/main" id="{00000000-0008-0000-0100-00003A020000}"/>
                </a:ext>
              </a:extLst>
            </xdr:cNvPr>
            <xdr:cNvGrpSpPr/>
          </xdr:nvGrpSpPr>
          <xdr:grpSpPr>
            <a:xfrm>
              <a:off x="4872038" y="8920163"/>
              <a:ext cx="8086725" cy="200025"/>
              <a:chOff x="4743450" y="4324350"/>
              <a:chExt cx="7877175" cy="200025"/>
            </a:xfrm>
          </xdr:grpSpPr>
          <xdr:sp macro="" textlink="">
            <xdr:nvSpPr>
              <xdr:cNvPr id="5679" name="Check Box 559" hidden="1">
                <a:extLst>
                  <a:ext uri="{63B3BB69-23CF-44E3-9099-C40C66FF867C}">
                    <a14:compatExt spid="_x0000_s5679"/>
                  </a:ext>
                  <a:ext uri="{FF2B5EF4-FFF2-40B4-BE49-F238E27FC236}">
                    <a16:creationId xmlns:a16="http://schemas.microsoft.com/office/drawing/2014/main" id="{00000000-0008-0000-0100-00002F16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0" name="Check Box 560" hidden="1">
                <a:extLst>
                  <a:ext uri="{63B3BB69-23CF-44E3-9099-C40C66FF867C}">
                    <a14:compatExt spid="_x0000_s5680"/>
                  </a:ext>
                  <a:ext uri="{FF2B5EF4-FFF2-40B4-BE49-F238E27FC236}">
                    <a16:creationId xmlns:a16="http://schemas.microsoft.com/office/drawing/2014/main" id="{00000000-0008-0000-0100-00003016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1" name="Check Box 561" hidden="1">
                <a:extLst>
                  <a:ext uri="{63B3BB69-23CF-44E3-9099-C40C66FF867C}">
                    <a14:compatExt spid="_x0000_s5681"/>
                  </a:ext>
                  <a:ext uri="{FF2B5EF4-FFF2-40B4-BE49-F238E27FC236}">
                    <a16:creationId xmlns:a16="http://schemas.microsoft.com/office/drawing/2014/main" id="{00000000-0008-0000-0100-00003116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2" name="Check Box 562" hidden="1">
                <a:extLst>
                  <a:ext uri="{63B3BB69-23CF-44E3-9099-C40C66FF867C}">
                    <a14:compatExt spid="_x0000_s5682"/>
                  </a:ext>
                  <a:ext uri="{FF2B5EF4-FFF2-40B4-BE49-F238E27FC236}">
                    <a16:creationId xmlns:a16="http://schemas.microsoft.com/office/drawing/2014/main" id="{00000000-0008-0000-0100-00003216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3" name="Check Box 563" hidden="1">
                <a:extLst>
                  <a:ext uri="{63B3BB69-23CF-44E3-9099-C40C66FF867C}">
                    <a14:compatExt spid="_x0000_s5683"/>
                  </a:ext>
                  <a:ext uri="{FF2B5EF4-FFF2-40B4-BE49-F238E27FC236}">
                    <a16:creationId xmlns:a16="http://schemas.microsoft.com/office/drawing/2014/main" id="{00000000-0008-0000-0100-00003316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4" name="Check Box 564" hidden="1">
                <a:extLst>
                  <a:ext uri="{63B3BB69-23CF-44E3-9099-C40C66FF867C}">
                    <a14:compatExt spid="_x0000_s5684"/>
                  </a:ext>
                  <a:ext uri="{FF2B5EF4-FFF2-40B4-BE49-F238E27FC236}">
                    <a16:creationId xmlns:a16="http://schemas.microsoft.com/office/drawing/2014/main" id="{00000000-0008-0000-0100-00003416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5" name="Check Box 565" hidden="1">
                <a:extLst>
                  <a:ext uri="{63B3BB69-23CF-44E3-9099-C40C66FF867C}">
                    <a14:compatExt spid="_x0000_s5685"/>
                  </a:ext>
                  <a:ext uri="{FF2B5EF4-FFF2-40B4-BE49-F238E27FC236}">
                    <a16:creationId xmlns:a16="http://schemas.microsoft.com/office/drawing/2014/main" id="{00000000-0008-0000-0100-00003516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6" name="Check Box 566" hidden="1">
                <a:extLst>
                  <a:ext uri="{63B3BB69-23CF-44E3-9099-C40C66FF867C}">
                    <a14:compatExt spid="_x0000_s5686"/>
                  </a:ext>
                  <a:ext uri="{FF2B5EF4-FFF2-40B4-BE49-F238E27FC236}">
                    <a16:creationId xmlns:a16="http://schemas.microsoft.com/office/drawing/2014/main" id="{00000000-0008-0000-0100-00003616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7" name="Check Box 567" hidden="1">
                <a:extLst>
                  <a:ext uri="{63B3BB69-23CF-44E3-9099-C40C66FF867C}">
                    <a14:compatExt spid="_x0000_s5687"/>
                  </a:ext>
                  <a:ext uri="{FF2B5EF4-FFF2-40B4-BE49-F238E27FC236}">
                    <a16:creationId xmlns:a16="http://schemas.microsoft.com/office/drawing/2014/main" id="{00000000-0008-0000-0100-00003716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8" name="Check Box 568" hidden="1">
                <a:extLst>
                  <a:ext uri="{63B3BB69-23CF-44E3-9099-C40C66FF867C}">
                    <a14:compatExt spid="_x0000_s5688"/>
                  </a:ext>
                  <a:ext uri="{FF2B5EF4-FFF2-40B4-BE49-F238E27FC236}">
                    <a16:creationId xmlns:a16="http://schemas.microsoft.com/office/drawing/2014/main" id="{00000000-0008-0000-0100-00003816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9" name="Check Box 569" hidden="1">
                <a:extLst>
                  <a:ext uri="{63B3BB69-23CF-44E3-9099-C40C66FF867C}">
                    <a14:compatExt spid="_x0000_s5689"/>
                  </a:ext>
                  <a:ext uri="{FF2B5EF4-FFF2-40B4-BE49-F238E27FC236}">
                    <a16:creationId xmlns:a16="http://schemas.microsoft.com/office/drawing/2014/main" id="{00000000-0008-0000-0100-00003916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30</xdr:row>
          <xdr:rowOff>85725</xdr:rowOff>
        </xdr:from>
        <xdr:to>
          <xdr:col>16</xdr:col>
          <xdr:colOff>142875</xdr:colOff>
          <xdr:row>30</xdr:row>
          <xdr:rowOff>285750</xdr:rowOff>
        </xdr:to>
        <xdr:grpSp>
          <xdr:nvGrpSpPr>
            <xdr:cNvPr id="582" name="Group 581">
              <a:extLst>
                <a:ext uri="{FF2B5EF4-FFF2-40B4-BE49-F238E27FC236}">
                  <a16:creationId xmlns:a16="http://schemas.microsoft.com/office/drawing/2014/main" id="{00000000-0008-0000-0100-000046020000}"/>
                </a:ext>
              </a:extLst>
            </xdr:cNvPr>
            <xdr:cNvGrpSpPr/>
          </xdr:nvGrpSpPr>
          <xdr:grpSpPr>
            <a:xfrm>
              <a:off x="4872038" y="9301163"/>
              <a:ext cx="8086725" cy="200025"/>
              <a:chOff x="4743450" y="4324350"/>
              <a:chExt cx="7877175" cy="200025"/>
            </a:xfrm>
          </xdr:grpSpPr>
          <xdr:sp macro="" textlink="">
            <xdr:nvSpPr>
              <xdr:cNvPr id="5690" name="Check Box 570" hidden="1">
                <a:extLst>
                  <a:ext uri="{63B3BB69-23CF-44E3-9099-C40C66FF867C}">
                    <a14:compatExt spid="_x0000_s5690"/>
                  </a:ext>
                  <a:ext uri="{FF2B5EF4-FFF2-40B4-BE49-F238E27FC236}">
                    <a16:creationId xmlns:a16="http://schemas.microsoft.com/office/drawing/2014/main" id="{00000000-0008-0000-0100-00003A16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1" name="Check Box 571" hidden="1">
                <a:extLst>
                  <a:ext uri="{63B3BB69-23CF-44E3-9099-C40C66FF867C}">
                    <a14:compatExt spid="_x0000_s5691"/>
                  </a:ext>
                  <a:ext uri="{FF2B5EF4-FFF2-40B4-BE49-F238E27FC236}">
                    <a16:creationId xmlns:a16="http://schemas.microsoft.com/office/drawing/2014/main" id="{00000000-0008-0000-0100-00003B16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2" name="Check Box 572" hidden="1">
                <a:extLst>
                  <a:ext uri="{63B3BB69-23CF-44E3-9099-C40C66FF867C}">
                    <a14:compatExt spid="_x0000_s5692"/>
                  </a:ext>
                  <a:ext uri="{FF2B5EF4-FFF2-40B4-BE49-F238E27FC236}">
                    <a16:creationId xmlns:a16="http://schemas.microsoft.com/office/drawing/2014/main" id="{00000000-0008-0000-0100-00003C16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3" name="Check Box 573" hidden="1">
                <a:extLst>
                  <a:ext uri="{63B3BB69-23CF-44E3-9099-C40C66FF867C}">
                    <a14:compatExt spid="_x0000_s5693"/>
                  </a:ext>
                  <a:ext uri="{FF2B5EF4-FFF2-40B4-BE49-F238E27FC236}">
                    <a16:creationId xmlns:a16="http://schemas.microsoft.com/office/drawing/2014/main" id="{00000000-0008-0000-0100-00003D16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4" name="Check Box 574" hidden="1">
                <a:extLst>
                  <a:ext uri="{63B3BB69-23CF-44E3-9099-C40C66FF867C}">
                    <a14:compatExt spid="_x0000_s5694"/>
                  </a:ext>
                  <a:ext uri="{FF2B5EF4-FFF2-40B4-BE49-F238E27FC236}">
                    <a16:creationId xmlns:a16="http://schemas.microsoft.com/office/drawing/2014/main" id="{00000000-0008-0000-0100-00003E16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5" name="Check Box 575" hidden="1">
                <a:extLst>
                  <a:ext uri="{63B3BB69-23CF-44E3-9099-C40C66FF867C}">
                    <a14:compatExt spid="_x0000_s5695"/>
                  </a:ext>
                  <a:ext uri="{FF2B5EF4-FFF2-40B4-BE49-F238E27FC236}">
                    <a16:creationId xmlns:a16="http://schemas.microsoft.com/office/drawing/2014/main" id="{00000000-0008-0000-0100-00003F16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6" name="Check Box 576" hidden="1">
                <a:extLst>
                  <a:ext uri="{63B3BB69-23CF-44E3-9099-C40C66FF867C}">
                    <a14:compatExt spid="_x0000_s5696"/>
                  </a:ext>
                  <a:ext uri="{FF2B5EF4-FFF2-40B4-BE49-F238E27FC236}">
                    <a16:creationId xmlns:a16="http://schemas.microsoft.com/office/drawing/2014/main" id="{00000000-0008-0000-0100-00004016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7" name="Check Box 577" hidden="1">
                <a:extLst>
                  <a:ext uri="{63B3BB69-23CF-44E3-9099-C40C66FF867C}">
                    <a14:compatExt spid="_x0000_s5697"/>
                  </a:ext>
                  <a:ext uri="{FF2B5EF4-FFF2-40B4-BE49-F238E27FC236}">
                    <a16:creationId xmlns:a16="http://schemas.microsoft.com/office/drawing/2014/main" id="{00000000-0008-0000-0100-00004116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8" name="Check Box 578" hidden="1">
                <a:extLst>
                  <a:ext uri="{63B3BB69-23CF-44E3-9099-C40C66FF867C}">
                    <a14:compatExt spid="_x0000_s5698"/>
                  </a:ext>
                  <a:ext uri="{FF2B5EF4-FFF2-40B4-BE49-F238E27FC236}">
                    <a16:creationId xmlns:a16="http://schemas.microsoft.com/office/drawing/2014/main" id="{00000000-0008-0000-0100-00004216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9" name="Check Box 579" hidden="1">
                <a:extLst>
                  <a:ext uri="{63B3BB69-23CF-44E3-9099-C40C66FF867C}">
                    <a14:compatExt spid="_x0000_s5699"/>
                  </a:ext>
                  <a:ext uri="{FF2B5EF4-FFF2-40B4-BE49-F238E27FC236}">
                    <a16:creationId xmlns:a16="http://schemas.microsoft.com/office/drawing/2014/main" id="{00000000-0008-0000-0100-00004316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0" name="Check Box 580" hidden="1">
                <a:extLst>
                  <a:ext uri="{63B3BB69-23CF-44E3-9099-C40C66FF867C}">
                    <a14:compatExt spid="_x0000_s5700"/>
                  </a:ext>
                  <a:ext uri="{FF2B5EF4-FFF2-40B4-BE49-F238E27FC236}">
                    <a16:creationId xmlns:a16="http://schemas.microsoft.com/office/drawing/2014/main" id="{00000000-0008-0000-0100-00004416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31</xdr:row>
          <xdr:rowOff>85725</xdr:rowOff>
        </xdr:from>
        <xdr:to>
          <xdr:col>16</xdr:col>
          <xdr:colOff>142875</xdr:colOff>
          <xdr:row>31</xdr:row>
          <xdr:rowOff>285750</xdr:rowOff>
        </xdr:to>
        <xdr:grpSp>
          <xdr:nvGrpSpPr>
            <xdr:cNvPr id="594" name="Group 593">
              <a:extLst>
                <a:ext uri="{FF2B5EF4-FFF2-40B4-BE49-F238E27FC236}">
                  <a16:creationId xmlns:a16="http://schemas.microsoft.com/office/drawing/2014/main" id="{00000000-0008-0000-0100-000052020000}"/>
                </a:ext>
              </a:extLst>
            </xdr:cNvPr>
            <xdr:cNvGrpSpPr/>
          </xdr:nvGrpSpPr>
          <xdr:grpSpPr>
            <a:xfrm>
              <a:off x="4872038" y="9682163"/>
              <a:ext cx="8086725" cy="200025"/>
              <a:chOff x="4743450" y="4324350"/>
              <a:chExt cx="7877175" cy="200025"/>
            </a:xfrm>
          </xdr:grpSpPr>
          <xdr:sp macro="" textlink="">
            <xdr:nvSpPr>
              <xdr:cNvPr id="5701" name="Check Box 581" hidden="1">
                <a:extLst>
                  <a:ext uri="{63B3BB69-23CF-44E3-9099-C40C66FF867C}">
                    <a14:compatExt spid="_x0000_s5701"/>
                  </a:ext>
                  <a:ext uri="{FF2B5EF4-FFF2-40B4-BE49-F238E27FC236}">
                    <a16:creationId xmlns:a16="http://schemas.microsoft.com/office/drawing/2014/main" id="{00000000-0008-0000-0100-000045160000}"/>
                  </a:ext>
                </a:extLst>
              </xdr:cNvPr>
              <xdr:cNvSpPr/>
            </xdr:nvSpPr>
            <xdr:spPr bwMode="auto">
              <a:xfrm>
                <a:off x="4743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2" name="Check Box 582" hidden="1">
                <a:extLst>
                  <a:ext uri="{63B3BB69-23CF-44E3-9099-C40C66FF867C}">
                    <a14:compatExt spid="_x0000_s5702"/>
                  </a:ext>
                  <a:ext uri="{FF2B5EF4-FFF2-40B4-BE49-F238E27FC236}">
                    <a16:creationId xmlns:a16="http://schemas.microsoft.com/office/drawing/2014/main" id="{00000000-0008-0000-0100-000046160000}"/>
                  </a:ext>
                </a:extLst>
              </xdr:cNvPr>
              <xdr:cNvSpPr/>
            </xdr:nvSpPr>
            <xdr:spPr bwMode="auto">
              <a:xfrm>
                <a:off x="5457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3" name="Check Box 583" hidden="1">
                <a:extLst>
                  <a:ext uri="{63B3BB69-23CF-44E3-9099-C40C66FF867C}">
                    <a14:compatExt spid="_x0000_s5703"/>
                  </a:ext>
                  <a:ext uri="{FF2B5EF4-FFF2-40B4-BE49-F238E27FC236}">
                    <a16:creationId xmlns:a16="http://schemas.microsoft.com/office/drawing/2014/main" id="{00000000-0008-0000-0100-000047160000}"/>
                  </a:ext>
                </a:extLst>
              </xdr:cNvPr>
              <xdr:cNvSpPr/>
            </xdr:nvSpPr>
            <xdr:spPr bwMode="auto">
              <a:xfrm>
                <a:off x="6172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4" name="Check Box 584" hidden="1">
                <a:extLst>
                  <a:ext uri="{63B3BB69-23CF-44E3-9099-C40C66FF867C}">
                    <a14:compatExt spid="_x0000_s5704"/>
                  </a:ext>
                  <a:ext uri="{FF2B5EF4-FFF2-40B4-BE49-F238E27FC236}">
                    <a16:creationId xmlns:a16="http://schemas.microsoft.com/office/drawing/2014/main" id="{00000000-0008-0000-0100-000048160000}"/>
                  </a:ext>
                </a:extLst>
              </xdr:cNvPr>
              <xdr:cNvSpPr/>
            </xdr:nvSpPr>
            <xdr:spPr bwMode="auto">
              <a:xfrm>
                <a:off x="68865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5" name="Check Box 585" hidden="1">
                <a:extLst>
                  <a:ext uri="{63B3BB69-23CF-44E3-9099-C40C66FF867C}">
                    <a14:compatExt spid="_x0000_s5705"/>
                  </a:ext>
                  <a:ext uri="{FF2B5EF4-FFF2-40B4-BE49-F238E27FC236}">
                    <a16:creationId xmlns:a16="http://schemas.microsoft.com/office/drawing/2014/main" id="{00000000-0008-0000-0100-000049160000}"/>
                  </a:ext>
                </a:extLst>
              </xdr:cNvPr>
              <xdr:cNvSpPr/>
            </xdr:nvSpPr>
            <xdr:spPr bwMode="auto">
              <a:xfrm>
                <a:off x="76009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6" name="Check Box 586" hidden="1">
                <a:extLst>
                  <a:ext uri="{63B3BB69-23CF-44E3-9099-C40C66FF867C}">
                    <a14:compatExt spid="_x0000_s5706"/>
                  </a:ext>
                  <a:ext uri="{FF2B5EF4-FFF2-40B4-BE49-F238E27FC236}">
                    <a16:creationId xmlns:a16="http://schemas.microsoft.com/office/drawing/2014/main" id="{00000000-0008-0000-0100-00004A160000}"/>
                  </a:ext>
                </a:extLst>
              </xdr:cNvPr>
              <xdr:cNvSpPr/>
            </xdr:nvSpPr>
            <xdr:spPr bwMode="auto">
              <a:xfrm>
                <a:off x="83153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7" name="Check Box 587" hidden="1">
                <a:extLst>
                  <a:ext uri="{63B3BB69-23CF-44E3-9099-C40C66FF867C}">
                    <a14:compatExt spid="_x0000_s5707"/>
                  </a:ext>
                  <a:ext uri="{FF2B5EF4-FFF2-40B4-BE49-F238E27FC236}">
                    <a16:creationId xmlns:a16="http://schemas.microsoft.com/office/drawing/2014/main" id="{00000000-0008-0000-0100-00004B160000}"/>
                  </a:ext>
                </a:extLst>
              </xdr:cNvPr>
              <xdr:cNvSpPr/>
            </xdr:nvSpPr>
            <xdr:spPr bwMode="auto">
              <a:xfrm>
                <a:off x="90297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8" name="Check Box 588" hidden="1">
                <a:extLst>
                  <a:ext uri="{63B3BB69-23CF-44E3-9099-C40C66FF867C}">
                    <a14:compatExt spid="_x0000_s5708"/>
                  </a:ext>
                  <a:ext uri="{FF2B5EF4-FFF2-40B4-BE49-F238E27FC236}">
                    <a16:creationId xmlns:a16="http://schemas.microsoft.com/office/drawing/2014/main" id="{00000000-0008-0000-0100-00004C160000}"/>
                  </a:ext>
                </a:extLst>
              </xdr:cNvPr>
              <xdr:cNvSpPr/>
            </xdr:nvSpPr>
            <xdr:spPr bwMode="auto">
              <a:xfrm>
                <a:off x="974407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9" name="Check Box 589" hidden="1">
                <a:extLst>
                  <a:ext uri="{63B3BB69-23CF-44E3-9099-C40C66FF867C}">
                    <a14:compatExt spid="_x0000_s5709"/>
                  </a:ext>
                  <a:ext uri="{FF2B5EF4-FFF2-40B4-BE49-F238E27FC236}">
                    <a16:creationId xmlns:a16="http://schemas.microsoft.com/office/drawing/2014/main" id="{00000000-0008-0000-0100-00004D160000}"/>
                  </a:ext>
                </a:extLst>
              </xdr:cNvPr>
              <xdr:cNvSpPr/>
            </xdr:nvSpPr>
            <xdr:spPr bwMode="auto">
              <a:xfrm>
                <a:off x="1045845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0" name="Check Box 590" hidden="1">
                <a:extLst>
                  <a:ext uri="{63B3BB69-23CF-44E3-9099-C40C66FF867C}">
                    <a14:compatExt spid="_x0000_s5710"/>
                  </a:ext>
                  <a:ext uri="{FF2B5EF4-FFF2-40B4-BE49-F238E27FC236}">
                    <a16:creationId xmlns:a16="http://schemas.microsoft.com/office/drawing/2014/main" id="{00000000-0008-0000-0100-00004E160000}"/>
                  </a:ext>
                </a:extLst>
              </xdr:cNvPr>
              <xdr:cNvSpPr/>
            </xdr:nvSpPr>
            <xdr:spPr bwMode="auto">
              <a:xfrm>
                <a:off x="11172825"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1" name="Check Box 591" hidden="1">
                <a:extLst>
                  <a:ext uri="{63B3BB69-23CF-44E3-9099-C40C66FF867C}">
                    <a14:compatExt spid="_x0000_s5711"/>
                  </a:ext>
                  <a:ext uri="{FF2B5EF4-FFF2-40B4-BE49-F238E27FC236}">
                    <a16:creationId xmlns:a16="http://schemas.microsoft.com/office/drawing/2014/main" id="{00000000-0008-0000-0100-00004F160000}"/>
                  </a:ext>
                </a:extLst>
              </xdr:cNvPr>
              <xdr:cNvSpPr/>
            </xdr:nvSpPr>
            <xdr:spPr bwMode="auto">
              <a:xfrm>
                <a:off x="11887200" y="4324350"/>
                <a:ext cx="73342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583406</xdr:colOff>
          <xdr:row>2</xdr:row>
          <xdr:rowOff>2</xdr:rowOff>
        </xdr:from>
        <xdr:to>
          <xdr:col>19</xdr:col>
          <xdr:colOff>14287</xdr:colOff>
          <xdr:row>12</xdr:row>
          <xdr:rowOff>228602</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a:extLst>
                <a:ext uri="{84589F7E-364E-4C9E-8A38-B11213B215E9}">
                  <a14:cameraTool cellRange="'Read Me'!$B$6:$E$17" spid="_x0000_s12299"/>
                </a:ext>
              </a:extLst>
            </xdr:cNvPicPr>
          </xdr:nvPicPr>
          <xdr:blipFill>
            <a:blip xmlns:r="http://schemas.openxmlformats.org/officeDocument/2006/relationships" r:embed="rId1"/>
            <a:srcRect/>
            <a:stretch>
              <a:fillRect/>
            </a:stretch>
          </xdr:blipFill>
          <xdr:spPr bwMode="auto">
            <a:xfrm>
              <a:off x="10298906" y="714377"/>
              <a:ext cx="7324725" cy="33718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15</xdr:col>
      <xdr:colOff>1</xdr:colOff>
      <xdr:row>17</xdr:row>
      <xdr:rowOff>515937</xdr:rowOff>
    </xdr:from>
    <xdr:to>
      <xdr:col>24</xdr:col>
      <xdr:colOff>212921</xdr:colOff>
      <xdr:row>31</xdr:row>
      <xdr:rowOff>314431</xdr:rowOff>
    </xdr:to>
    <xdr:grpSp>
      <xdr:nvGrpSpPr>
        <xdr:cNvPr id="3" name="Group 2">
          <a:extLst>
            <a:ext uri="{FF2B5EF4-FFF2-40B4-BE49-F238E27FC236}">
              <a16:creationId xmlns:a16="http://schemas.microsoft.com/office/drawing/2014/main" id="{00000000-0008-0000-0400-000003000000}"/>
            </a:ext>
          </a:extLst>
        </xdr:cNvPr>
        <xdr:cNvGrpSpPr/>
      </xdr:nvGrpSpPr>
      <xdr:grpSpPr>
        <a:xfrm>
          <a:off x="17611726" y="5078412"/>
          <a:ext cx="5870770" cy="5532544"/>
          <a:chOff x="1" y="0"/>
          <a:chExt cx="5737951" cy="3899535"/>
        </a:xfrm>
      </xdr:grpSpPr>
      <xdr:grpSp>
        <xdr:nvGrpSpPr>
          <xdr:cNvPr id="4" name="Group 3">
            <a:extLst>
              <a:ext uri="{FF2B5EF4-FFF2-40B4-BE49-F238E27FC236}">
                <a16:creationId xmlns:a16="http://schemas.microsoft.com/office/drawing/2014/main" id="{00000000-0008-0000-0400-000004000000}"/>
              </a:ext>
            </a:extLst>
          </xdr:cNvPr>
          <xdr:cNvGrpSpPr/>
        </xdr:nvGrpSpPr>
        <xdr:grpSpPr>
          <a:xfrm>
            <a:off x="1" y="0"/>
            <a:ext cx="5737951" cy="3899535"/>
            <a:chOff x="1" y="1"/>
            <a:chExt cx="5738148" cy="3899731"/>
          </a:xfrm>
        </xdr:grpSpPr>
        <xdr:grpSp>
          <xdr:nvGrpSpPr>
            <xdr:cNvPr id="7" name="Group 6">
              <a:extLst>
                <a:ext uri="{FF2B5EF4-FFF2-40B4-BE49-F238E27FC236}">
                  <a16:creationId xmlns:a16="http://schemas.microsoft.com/office/drawing/2014/main" id="{00000000-0008-0000-0400-000007000000}"/>
                </a:ext>
              </a:extLst>
            </xdr:cNvPr>
            <xdr:cNvGrpSpPr/>
          </xdr:nvGrpSpPr>
          <xdr:grpSpPr>
            <a:xfrm>
              <a:off x="1" y="1"/>
              <a:ext cx="5516725" cy="3439794"/>
              <a:chOff x="1" y="1"/>
              <a:chExt cx="5656706" cy="3152774"/>
            </a:xfrm>
          </xdr:grpSpPr>
          <xdr:grpSp>
            <xdr:nvGrpSpPr>
              <xdr:cNvPr id="20" name="Group 19">
                <a:extLst>
                  <a:ext uri="{FF2B5EF4-FFF2-40B4-BE49-F238E27FC236}">
                    <a16:creationId xmlns:a16="http://schemas.microsoft.com/office/drawing/2014/main" id="{00000000-0008-0000-0400-000014000000}"/>
                  </a:ext>
                </a:extLst>
              </xdr:cNvPr>
              <xdr:cNvGrpSpPr/>
            </xdr:nvGrpSpPr>
            <xdr:grpSpPr>
              <a:xfrm>
                <a:off x="1" y="1"/>
                <a:ext cx="5656706" cy="3152774"/>
                <a:chOff x="0" y="1"/>
                <a:chExt cx="7259457" cy="3846806"/>
              </a:xfrm>
            </xdr:grpSpPr>
            <xdr:cxnSp macro="">
              <xdr:nvCxnSpPr>
                <xdr:cNvPr id="23" name="Straight Connector 22">
                  <a:extLst>
                    <a:ext uri="{FF2B5EF4-FFF2-40B4-BE49-F238E27FC236}">
                      <a16:creationId xmlns:a16="http://schemas.microsoft.com/office/drawing/2014/main" id="{00000000-0008-0000-0400-000017000000}"/>
                    </a:ext>
                  </a:extLst>
                </xdr:cNvPr>
                <xdr:cNvCxnSpPr/>
              </xdr:nvCxnSpPr>
              <xdr:spPr>
                <a:xfrm flipH="1" flipV="1">
                  <a:off x="3711844" y="636596"/>
                  <a:ext cx="6477" cy="1032931"/>
                </a:xfrm>
                <a:prstGeom prst="line">
                  <a:avLst/>
                </a:prstGeom>
                <a:noFill/>
                <a:ln w="9525" cap="flat" cmpd="sng" algn="ctr">
                  <a:solidFill>
                    <a:sysClr val="windowText" lastClr="000000">
                      <a:alpha val="50000"/>
                    </a:sysClr>
                  </a:solidFill>
                  <a:prstDash val="dash"/>
                </a:ln>
                <a:effectLst/>
              </xdr:spPr>
            </xdr:cxnSp>
            <xdr:grpSp>
              <xdr:nvGrpSpPr>
                <xdr:cNvPr id="24" name="Group 23">
                  <a:extLst>
                    <a:ext uri="{FF2B5EF4-FFF2-40B4-BE49-F238E27FC236}">
                      <a16:creationId xmlns:a16="http://schemas.microsoft.com/office/drawing/2014/main" id="{00000000-0008-0000-0400-000018000000}"/>
                    </a:ext>
                  </a:extLst>
                </xdr:cNvPr>
                <xdr:cNvGrpSpPr/>
              </xdr:nvGrpSpPr>
              <xdr:grpSpPr>
                <a:xfrm>
                  <a:off x="0" y="1"/>
                  <a:ext cx="7259457" cy="3846806"/>
                  <a:chOff x="0" y="1"/>
                  <a:chExt cx="7259457" cy="3846806"/>
                </a:xfrm>
              </xdr:grpSpPr>
              <xdr:grpSp>
                <xdr:nvGrpSpPr>
                  <xdr:cNvPr id="25" name="Group 24">
                    <a:extLst>
                      <a:ext uri="{FF2B5EF4-FFF2-40B4-BE49-F238E27FC236}">
                        <a16:creationId xmlns:a16="http://schemas.microsoft.com/office/drawing/2014/main" id="{00000000-0008-0000-0400-000019000000}"/>
                      </a:ext>
                    </a:extLst>
                  </xdr:cNvPr>
                  <xdr:cNvGrpSpPr/>
                </xdr:nvGrpSpPr>
                <xdr:grpSpPr>
                  <a:xfrm>
                    <a:off x="2818263" y="2900149"/>
                    <a:ext cx="1986280" cy="195580"/>
                    <a:chOff x="0" y="0"/>
                    <a:chExt cx="5935980" cy="195580"/>
                  </a:xfrm>
                </xdr:grpSpPr>
                <xdr:sp macro="" textlink="">
                  <xdr:nvSpPr>
                    <xdr:cNvPr id="58" name="Round Same Side Corner Rectangle 57">
                      <a:extLst>
                        <a:ext uri="{FF2B5EF4-FFF2-40B4-BE49-F238E27FC236}">
                          <a16:creationId xmlns:a16="http://schemas.microsoft.com/office/drawing/2014/main" id="{00000000-0008-0000-0400-00003A000000}"/>
                        </a:ext>
                      </a:extLst>
                    </xdr:cNvPr>
                    <xdr:cNvSpPr/>
                  </xdr:nvSpPr>
                  <xdr:spPr>
                    <a:xfrm>
                      <a:off x="0" y="0"/>
                      <a:ext cx="5935980" cy="45719"/>
                    </a:xfrm>
                    <a:prstGeom prst="round2SameRect">
                      <a:avLst/>
                    </a:prstGeom>
                    <a:pattFill prst="openDmnd">
                      <a:fgClr>
                        <a:sysClr val="windowText" lastClr="000000">
                          <a:lumMod val="50000"/>
                          <a:lumOff val="50000"/>
                        </a:sysClr>
                      </a:fgClr>
                      <a:bgClr>
                        <a:sysClr val="window" lastClr="FFFFFF"/>
                      </a:bgClr>
                    </a:pattFill>
                    <a:ln w="3175" cap="flat" cmpd="sng" algn="ctr">
                      <a:solidFill>
                        <a:srgbClr val="1F497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59" name="Round Same Side Corner Rectangle 58">
                      <a:extLst>
                        <a:ext uri="{FF2B5EF4-FFF2-40B4-BE49-F238E27FC236}">
                          <a16:creationId xmlns:a16="http://schemas.microsoft.com/office/drawing/2014/main" id="{00000000-0008-0000-0400-00003B000000}"/>
                        </a:ext>
                      </a:extLst>
                    </xdr:cNvPr>
                    <xdr:cNvSpPr/>
                  </xdr:nvSpPr>
                  <xdr:spPr>
                    <a:xfrm>
                      <a:off x="0" y="44450"/>
                      <a:ext cx="5935980" cy="151130"/>
                    </a:xfrm>
                    <a:prstGeom prst="round2SameRect">
                      <a:avLst>
                        <a:gd name="adj1" fmla="val 0"/>
                        <a:gd name="adj2" fmla="val 0"/>
                      </a:avLst>
                    </a:prstGeom>
                    <a:solidFill>
                      <a:sysClr val="window" lastClr="FFFFFF">
                        <a:lumMod val="85000"/>
                      </a:sysClr>
                    </a:solidFill>
                    <a:ln w="3175" cap="flat" cmpd="sng" algn="ctr">
                      <a:solidFill>
                        <a:srgbClr val="1F497D"/>
                      </a:solidFill>
                      <a:prstDash val="solid"/>
                      <a:roun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grpSp>
                <xdr:nvGrpSpPr>
                  <xdr:cNvPr id="26" name="Group 25">
                    <a:extLst>
                      <a:ext uri="{FF2B5EF4-FFF2-40B4-BE49-F238E27FC236}">
                        <a16:creationId xmlns:a16="http://schemas.microsoft.com/office/drawing/2014/main" id="{00000000-0008-0000-0400-00001A000000}"/>
                      </a:ext>
                    </a:extLst>
                  </xdr:cNvPr>
                  <xdr:cNvGrpSpPr/>
                </xdr:nvGrpSpPr>
                <xdr:grpSpPr>
                  <a:xfrm>
                    <a:off x="136477" y="866633"/>
                    <a:ext cx="3562296" cy="2219325"/>
                    <a:chOff x="0" y="0"/>
                    <a:chExt cx="3562296" cy="2219325"/>
                  </a:xfrm>
                </xdr:grpSpPr>
                <xdr:sp macro="" textlink="">
                  <xdr:nvSpPr>
                    <xdr:cNvPr id="44" name="Rectangle 43">
                      <a:extLst>
                        <a:ext uri="{FF2B5EF4-FFF2-40B4-BE49-F238E27FC236}">
                          <a16:creationId xmlns:a16="http://schemas.microsoft.com/office/drawing/2014/main" id="{00000000-0008-0000-0400-00002C000000}"/>
                        </a:ext>
                      </a:extLst>
                    </xdr:cNvPr>
                    <xdr:cNvSpPr/>
                  </xdr:nvSpPr>
                  <xdr:spPr>
                    <a:xfrm rot="5400000">
                      <a:off x="2501900" y="165100"/>
                      <a:ext cx="55045" cy="434340"/>
                    </a:xfrm>
                    <a:prstGeom prst="rect">
                      <a:avLst/>
                    </a:prstGeom>
                    <a:solidFill>
                      <a:srgbClr val="4F81BD">
                        <a:lumMod val="60000"/>
                        <a:lumOff val="40000"/>
                      </a:srgbClr>
                    </a:solidFill>
                    <a:ln w="6350" cap="flat" cmpd="sng" algn="ctr">
                      <a:solidFill>
                        <a:srgbClr val="4F81B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nvGrpSpPr>
                    <xdr:cNvPr id="45" name="Group 44">
                      <a:extLst>
                        <a:ext uri="{FF2B5EF4-FFF2-40B4-BE49-F238E27FC236}">
                          <a16:creationId xmlns:a16="http://schemas.microsoft.com/office/drawing/2014/main" id="{00000000-0008-0000-0400-00002D000000}"/>
                        </a:ext>
                      </a:extLst>
                    </xdr:cNvPr>
                    <xdr:cNvGrpSpPr/>
                  </xdr:nvGrpSpPr>
                  <xdr:grpSpPr>
                    <a:xfrm>
                      <a:off x="0" y="0"/>
                      <a:ext cx="2999741" cy="434340"/>
                      <a:chOff x="0" y="144703"/>
                      <a:chExt cx="4073308" cy="578818"/>
                    </a:xfrm>
                  </xdr:grpSpPr>
                  <xdr:sp macro="" textlink="">
                    <xdr:nvSpPr>
                      <xdr:cNvPr id="51" name="Rectangle 50">
                        <a:extLst>
                          <a:ext uri="{FF2B5EF4-FFF2-40B4-BE49-F238E27FC236}">
                            <a16:creationId xmlns:a16="http://schemas.microsoft.com/office/drawing/2014/main" id="{00000000-0008-0000-0400-000033000000}"/>
                          </a:ext>
                        </a:extLst>
                      </xdr:cNvPr>
                      <xdr:cNvSpPr/>
                    </xdr:nvSpPr>
                    <xdr:spPr>
                      <a:xfrm>
                        <a:off x="0" y="237507"/>
                        <a:ext cx="1539876" cy="389544"/>
                      </a:xfrm>
                      <a:prstGeom prst="rect">
                        <a:avLst/>
                      </a:prstGeom>
                      <a:solidFill>
                        <a:srgbClr val="4F81BD">
                          <a:lumMod val="40000"/>
                          <a:lumOff val="6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52" name="Rectangle 51">
                        <a:extLst>
                          <a:ext uri="{FF2B5EF4-FFF2-40B4-BE49-F238E27FC236}">
                            <a16:creationId xmlns:a16="http://schemas.microsoft.com/office/drawing/2014/main" id="{00000000-0008-0000-0400-000034000000}"/>
                          </a:ext>
                        </a:extLst>
                      </xdr:cNvPr>
                      <xdr:cNvSpPr/>
                    </xdr:nvSpPr>
                    <xdr:spPr>
                      <a:xfrm>
                        <a:off x="1517462" y="144703"/>
                        <a:ext cx="139700" cy="578817"/>
                      </a:xfrm>
                      <a:prstGeom prst="rect">
                        <a:avLst/>
                      </a:prstGeom>
                      <a:solidFill>
                        <a:srgbClr val="4F81BD">
                          <a:lumMod val="60000"/>
                          <a:lumOff val="4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53" name="Isosceles Triangle 52">
                        <a:extLst>
                          <a:ext uri="{FF2B5EF4-FFF2-40B4-BE49-F238E27FC236}">
                            <a16:creationId xmlns:a16="http://schemas.microsoft.com/office/drawing/2014/main" id="{00000000-0008-0000-0400-000035000000}"/>
                          </a:ext>
                        </a:extLst>
                      </xdr:cNvPr>
                      <xdr:cNvSpPr/>
                    </xdr:nvSpPr>
                    <xdr:spPr>
                      <a:xfrm rot="5400000">
                        <a:off x="1690994" y="203681"/>
                        <a:ext cx="389546" cy="457200"/>
                      </a:xfrm>
                      <a:prstGeom prst="triangle">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54" name="Isosceles Triangle 53">
                        <a:extLst>
                          <a:ext uri="{FF2B5EF4-FFF2-40B4-BE49-F238E27FC236}">
                            <a16:creationId xmlns:a16="http://schemas.microsoft.com/office/drawing/2014/main" id="{00000000-0008-0000-0400-000036000000}"/>
                          </a:ext>
                        </a:extLst>
                      </xdr:cNvPr>
                      <xdr:cNvSpPr/>
                    </xdr:nvSpPr>
                    <xdr:spPr>
                      <a:xfrm rot="16200000">
                        <a:off x="2025461" y="203679"/>
                        <a:ext cx="389544" cy="457200"/>
                      </a:xfrm>
                      <a:prstGeom prst="triangle">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55" name="Rectangle 54">
                        <a:extLst>
                          <a:ext uri="{FF2B5EF4-FFF2-40B4-BE49-F238E27FC236}">
                            <a16:creationId xmlns:a16="http://schemas.microsoft.com/office/drawing/2014/main" id="{00000000-0008-0000-0400-000037000000}"/>
                          </a:ext>
                        </a:extLst>
                      </xdr:cNvPr>
                      <xdr:cNvSpPr/>
                    </xdr:nvSpPr>
                    <xdr:spPr>
                      <a:xfrm>
                        <a:off x="3933607" y="144704"/>
                        <a:ext cx="139701" cy="578817"/>
                      </a:xfrm>
                      <a:prstGeom prst="rect">
                        <a:avLst/>
                      </a:prstGeom>
                      <a:solidFill>
                        <a:srgbClr val="4F81BD">
                          <a:lumMod val="60000"/>
                          <a:lumOff val="4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56" name="Rectangle 55">
                        <a:extLst>
                          <a:ext uri="{FF2B5EF4-FFF2-40B4-BE49-F238E27FC236}">
                            <a16:creationId xmlns:a16="http://schemas.microsoft.com/office/drawing/2014/main" id="{00000000-0008-0000-0400-000038000000}"/>
                          </a:ext>
                        </a:extLst>
                      </xdr:cNvPr>
                      <xdr:cNvSpPr/>
                    </xdr:nvSpPr>
                    <xdr:spPr>
                      <a:xfrm>
                        <a:off x="2448819" y="144704"/>
                        <a:ext cx="139701" cy="578816"/>
                      </a:xfrm>
                      <a:prstGeom prst="rect">
                        <a:avLst/>
                      </a:prstGeom>
                      <a:solidFill>
                        <a:srgbClr val="4F81BD">
                          <a:lumMod val="60000"/>
                          <a:lumOff val="4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57" name="Rectangle 56">
                        <a:extLst>
                          <a:ext uri="{FF2B5EF4-FFF2-40B4-BE49-F238E27FC236}">
                            <a16:creationId xmlns:a16="http://schemas.microsoft.com/office/drawing/2014/main" id="{00000000-0008-0000-0400-000039000000}"/>
                          </a:ext>
                        </a:extLst>
                      </xdr:cNvPr>
                      <xdr:cNvSpPr/>
                    </xdr:nvSpPr>
                    <xdr:spPr>
                      <a:xfrm>
                        <a:off x="2588305" y="237462"/>
                        <a:ext cx="1345075" cy="386203"/>
                      </a:xfrm>
                      <a:prstGeom prst="rect">
                        <a:avLst/>
                      </a:prstGeom>
                      <a:solidFill>
                        <a:srgbClr val="4F81BD">
                          <a:lumMod val="40000"/>
                          <a:lumOff val="60000"/>
                        </a:srgbClr>
                      </a:solidFill>
                      <a:ln w="6350" cap="flat" cmpd="sng" algn="ctr">
                        <a:solidFill>
                          <a:srgbClr val="4F81BD">
                            <a:lumMod val="40000"/>
                            <a:lumOff val="60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sp macro="" textlink="">
                  <xdr:nvSpPr>
                    <xdr:cNvPr id="46" name="Rectangle 45">
                      <a:extLst>
                        <a:ext uri="{FF2B5EF4-FFF2-40B4-BE49-F238E27FC236}">
                          <a16:creationId xmlns:a16="http://schemas.microsoft.com/office/drawing/2014/main" id="{00000000-0008-0000-0400-00002E000000}"/>
                        </a:ext>
                      </a:extLst>
                    </xdr:cNvPr>
                    <xdr:cNvSpPr/>
                  </xdr:nvSpPr>
                  <xdr:spPr>
                    <a:xfrm>
                      <a:off x="3003550" y="0"/>
                      <a:ext cx="102850" cy="434340"/>
                    </a:xfrm>
                    <a:prstGeom prst="rect">
                      <a:avLst/>
                    </a:prstGeom>
                    <a:solidFill>
                      <a:srgbClr val="4F81BD">
                        <a:lumMod val="60000"/>
                        <a:lumOff val="40000"/>
                      </a:srgbClr>
                    </a:solidFill>
                    <a:ln w="3175" cap="flat" cmpd="sng" algn="ctr">
                      <a:solidFill>
                        <a:srgbClr val="4F81B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47" name="Rectangle 46">
                      <a:extLst>
                        <a:ext uri="{FF2B5EF4-FFF2-40B4-BE49-F238E27FC236}">
                          <a16:creationId xmlns:a16="http://schemas.microsoft.com/office/drawing/2014/main" id="{00000000-0008-0000-0400-00002F000000}"/>
                        </a:ext>
                      </a:extLst>
                    </xdr:cNvPr>
                    <xdr:cNvSpPr/>
                  </xdr:nvSpPr>
                  <xdr:spPr>
                    <a:xfrm>
                      <a:off x="3492500" y="69850"/>
                      <a:ext cx="69796" cy="289563"/>
                    </a:xfrm>
                    <a:prstGeom prst="rect">
                      <a:avLst/>
                    </a:prstGeom>
                    <a:solidFill>
                      <a:srgbClr val="4F81BD">
                        <a:lumMod val="60000"/>
                        <a:lumOff val="40000"/>
                      </a:srgbClr>
                    </a:solidFill>
                    <a:ln w="3175" cap="flat" cmpd="sng" algn="ctr">
                      <a:solidFill>
                        <a:srgbClr val="4F81B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48" name="Trapezoid 47">
                      <a:extLst>
                        <a:ext uri="{FF2B5EF4-FFF2-40B4-BE49-F238E27FC236}">
                          <a16:creationId xmlns:a16="http://schemas.microsoft.com/office/drawing/2014/main" id="{00000000-0008-0000-0400-000030000000}"/>
                        </a:ext>
                      </a:extLst>
                    </xdr:cNvPr>
                    <xdr:cNvSpPr/>
                  </xdr:nvSpPr>
                  <xdr:spPr>
                    <a:xfrm rot="5400000">
                      <a:off x="3168650" y="-6350"/>
                      <a:ext cx="292312" cy="427319"/>
                    </a:xfrm>
                    <a:prstGeom prst="trapezoid">
                      <a:avLst/>
                    </a:prstGeom>
                    <a:solidFill>
                      <a:srgbClr val="4F81BD">
                        <a:lumMod val="60000"/>
                        <a:lumOff val="40000"/>
                      </a:srgbClr>
                    </a:solidFill>
                    <a:ln w="3175"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49" name="Rectangle 48">
                      <a:extLst>
                        <a:ext uri="{FF2B5EF4-FFF2-40B4-BE49-F238E27FC236}">
                          <a16:creationId xmlns:a16="http://schemas.microsoft.com/office/drawing/2014/main" id="{00000000-0008-0000-0400-000031000000}"/>
                        </a:ext>
                      </a:extLst>
                    </xdr:cNvPr>
                    <xdr:cNvSpPr/>
                  </xdr:nvSpPr>
                  <xdr:spPr>
                    <a:xfrm>
                      <a:off x="2387600" y="412750"/>
                      <a:ext cx="288925" cy="1806026"/>
                    </a:xfrm>
                    <a:prstGeom prst="rect">
                      <a:avLst/>
                    </a:prstGeom>
                    <a:solidFill>
                      <a:srgbClr val="4F81BD">
                        <a:lumMod val="60000"/>
                        <a:lumOff val="40000"/>
                      </a:srgbClr>
                    </a:solidFill>
                    <a:ln w="6350" cap="flat" cmpd="sng" algn="ctr">
                      <a:solidFill>
                        <a:srgbClr val="4F81B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50" name="Rectangle 49">
                      <a:extLst>
                        <a:ext uri="{FF2B5EF4-FFF2-40B4-BE49-F238E27FC236}">
                          <a16:creationId xmlns:a16="http://schemas.microsoft.com/office/drawing/2014/main" id="{00000000-0008-0000-0400-000032000000}"/>
                        </a:ext>
                      </a:extLst>
                    </xdr:cNvPr>
                    <xdr:cNvSpPr/>
                  </xdr:nvSpPr>
                  <xdr:spPr>
                    <a:xfrm rot="5400000">
                      <a:off x="2501900" y="1974850"/>
                      <a:ext cx="54610" cy="434340"/>
                    </a:xfrm>
                    <a:prstGeom prst="rect">
                      <a:avLst/>
                    </a:prstGeom>
                    <a:solidFill>
                      <a:srgbClr val="4F81BD">
                        <a:lumMod val="60000"/>
                        <a:lumOff val="40000"/>
                      </a:srgbClr>
                    </a:solidFill>
                    <a:ln w="6350" cap="flat" cmpd="sng" algn="ctr">
                      <a:solidFill>
                        <a:srgbClr val="4F81B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sp macro="" textlink="">
                <xdr:nvSpPr>
                  <xdr:cNvPr id="27" name="Round Same Side Corner Rectangle 26">
                    <a:extLst>
                      <a:ext uri="{FF2B5EF4-FFF2-40B4-BE49-F238E27FC236}">
                        <a16:creationId xmlns:a16="http://schemas.microsoft.com/office/drawing/2014/main" id="{00000000-0008-0000-0400-00001B000000}"/>
                      </a:ext>
                    </a:extLst>
                  </xdr:cNvPr>
                  <xdr:cNvSpPr/>
                </xdr:nvSpPr>
                <xdr:spPr>
                  <a:xfrm>
                    <a:off x="0" y="3091218"/>
                    <a:ext cx="6437630" cy="671195"/>
                  </a:xfrm>
                  <a:prstGeom prst="round2SameRect">
                    <a:avLst>
                      <a:gd name="adj1" fmla="val 0"/>
                      <a:gd name="adj2" fmla="val 0"/>
                    </a:avLst>
                  </a:prstGeom>
                  <a:solidFill>
                    <a:srgbClr val="C0504D">
                      <a:alpha val="57000"/>
                    </a:srgbClr>
                  </a:solidFill>
                  <a:ln w="3175" cap="flat" cmpd="sng" algn="ctr">
                    <a:solidFill>
                      <a:srgbClr val="1F497D"/>
                    </a:solidFill>
                    <a:prstDash val="solid"/>
                    <a:roun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xnSp macro="">
                <xdr:nvCxnSpPr>
                  <xdr:cNvPr id="28" name="Straight Connector 27">
                    <a:extLst>
                      <a:ext uri="{FF2B5EF4-FFF2-40B4-BE49-F238E27FC236}">
                        <a16:creationId xmlns:a16="http://schemas.microsoft.com/office/drawing/2014/main" id="{00000000-0008-0000-0400-00001C000000}"/>
                      </a:ext>
                    </a:extLst>
                  </xdr:cNvPr>
                  <xdr:cNvCxnSpPr/>
                </xdr:nvCxnSpPr>
                <xdr:spPr>
                  <a:xfrm flipV="1">
                    <a:off x="2668137" y="771099"/>
                    <a:ext cx="0" cy="3075708"/>
                  </a:xfrm>
                  <a:prstGeom prst="line">
                    <a:avLst/>
                  </a:prstGeom>
                  <a:noFill/>
                  <a:ln w="6350" cap="flat" cmpd="sng" algn="ctr">
                    <a:solidFill>
                      <a:sysClr val="windowText" lastClr="000000">
                        <a:alpha val="50000"/>
                      </a:sysClr>
                    </a:solidFill>
                    <a:prstDash val="sysDash"/>
                  </a:ln>
                  <a:effectLst/>
                </xdr:spPr>
              </xdr:cxnSp>
              <xdr:grpSp>
                <xdr:nvGrpSpPr>
                  <xdr:cNvPr id="29" name="Group 28">
                    <a:extLst>
                      <a:ext uri="{FF2B5EF4-FFF2-40B4-BE49-F238E27FC236}">
                        <a16:creationId xmlns:a16="http://schemas.microsoft.com/office/drawing/2014/main" id="{00000000-0008-0000-0400-00001D000000}"/>
                      </a:ext>
                    </a:extLst>
                  </xdr:cNvPr>
                  <xdr:cNvGrpSpPr/>
                </xdr:nvGrpSpPr>
                <xdr:grpSpPr>
                  <a:xfrm>
                    <a:off x="5976531" y="1679054"/>
                    <a:ext cx="215265" cy="1416678"/>
                    <a:chOff x="-386995" y="-42766"/>
                    <a:chExt cx="215265" cy="1560233"/>
                  </a:xfrm>
                </xdr:grpSpPr>
                <xdr:sp macro="" textlink="">
                  <xdr:nvSpPr>
                    <xdr:cNvPr id="42" name="Oval 41">
                      <a:extLst>
                        <a:ext uri="{FF2B5EF4-FFF2-40B4-BE49-F238E27FC236}">
                          <a16:creationId xmlns:a16="http://schemas.microsoft.com/office/drawing/2014/main" id="{00000000-0008-0000-0400-00002A000000}"/>
                        </a:ext>
                      </a:extLst>
                    </xdr:cNvPr>
                    <xdr:cNvSpPr/>
                  </xdr:nvSpPr>
                  <xdr:spPr>
                    <a:xfrm flipH="1">
                      <a:off x="-386995" y="-42766"/>
                      <a:ext cx="215265" cy="224490"/>
                    </a:xfrm>
                    <a:prstGeom prst="ellipse">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43" name="Rectangle 42">
                      <a:extLst>
                        <a:ext uri="{FF2B5EF4-FFF2-40B4-BE49-F238E27FC236}">
                          <a16:creationId xmlns:a16="http://schemas.microsoft.com/office/drawing/2014/main" id="{00000000-0008-0000-0400-00002B000000}"/>
                        </a:ext>
                      </a:extLst>
                    </xdr:cNvPr>
                    <xdr:cNvSpPr/>
                  </xdr:nvSpPr>
                  <xdr:spPr>
                    <a:xfrm>
                      <a:off x="-298899" y="79192"/>
                      <a:ext cx="45086" cy="1438275"/>
                    </a:xfrm>
                    <a:prstGeom prst="rect">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grpSp>
                <xdr:nvGrpSpPr>
                  <xdr:cNvPr id="30" name="Group 29">
                    <a:extLst>
                      <a:ext uri="{FF2B5EF4-FFF2-40B4-BE49-F238E27FC236}">
                        <a16:creationId xmlns:a16="http://schemas.microsoft.com/office/drawing/2014/main" id="{00000000-0008-0000-0400-00001E000000}"/>
                      </a:ext>
                    </a:extLst>
                  </xdr:cNvPr>
                  <xdr:cNvGrpSpPr/>
                </xdr:nvGrpSpPr>
                <xdr:grpSpPr>
                  <a:xfrm>
                    <a:off x="3711844" y="361666"/>
                    <a:ext cx="2737596" cy="507363"/>
                    <a:chOff x="-347" y="0"/>
                    <a:chExt cx="2737596" cy="507363"/>
                  </a:xfrm>
                </xdr:grpSpPr>
                <xdr:grpSp>
                  <xdr:nvGrpSpPr>
                    <xdr:cNvPr id="38" name="Group 37">
                      <a:extLst>
                        <a:ext uri="{FF2B5EF4-FFF2-40B4-BE49-F238E27FC236}">
                          <a16:creationId xmlns:a16="http://schemas.microsoft.com/office/drawing/2014/main" id="{00000000-0008-0000-0400-000026000000}"/>
                        </a:ext>
                      </a:extLst>
                    </xdr:cNvPr>
                    <xdr:cNvGrpSpPr/>
                  </xdr:nvGrpSpPr>
                  <xdr:grpSpPr>
                    <a:xfrm>
                      <a:off x="1315233" y="0"/>
                      <a:ext cx="687068" cy="507363"/>
                      <a:chOff x="310" y="-82399"/>
                      <a:chExt cx="490976" cy="332653"/>
                    </a:xfrm>
                  </xdr:grpSpPr>
                  <xdr:cxnSp macro="">
                    <xdr:nvCxnSpPr>
                      <xdr:cNvPr id="40" name="Elbow Connector 39">
                        <a:extLst>
                          <a:ext uri="{FF2B5EF4-FFF2-40B4-BE49-F238E27FC236}">
                            <a16:creationId xmlns:a16="http://schemas.microsoft.com/office/drawing/2014/main" id="{00000000-0008-0000-0400-000028000000}"/>
                          </a:ext>
                        </a:extLst>
                      </xdr:cNvPr>
                      <xdr:cNvCxnSpPr>
                        <a:stCxn id="41" idx="1"/>
                      </xdr:cNvCxnSpPr>
                    </xdr:nvCxnSpPr>
                    <xdr:spPr>
                      <a:xfrm rot="10800000" flipV="1">
                        <a:off x="310" y="-34996"/>
                        <a:ext cx="78359" cy="285250"/>
                      </a:xfrm>
                      <a:prstGeom prst="bentConnector2">
                        <a:avLst/>
                      </a:prstGeom>
                      <a:noFill/>
                      <a:ln w="6350" cap="rnd" cmpd="sng" algn="ctr">
                        <a:solidFill>
                          <a:srgbClr val="C0504D"/>
                        </a:solidFill>
                        <a:prstDash val="solid"/>
                        <a:tailEnd type="none" w="sm" len="sm"/>
                      </a:ln>
                      <a:effectLst/>
                    </xdr:spPr>
                  </xdr:cxnSp>
                  <xdr:sp macro="" textlink="">
                    <xdr:nvSpPr>
                      <xdr:cNvPr id="41" name="Text Box 326">
                        <a:extLst>
                          <a:ext uri="{FF2B5EF4-FFF2-40B4-BE49-F238E27FC236}">
                            <a16:creationId xmlns:a16="http://schemas.microsoft.com/office/drawing/2014/main" id="{00000000-0008-0000-0400-000029000000}"/>
                          </a:ext>
                        </a:extLst>
                      </xdr:cNvPr>
                      <xdr:cNvSpPr txBox="1"/>
                    </xdr:nvSpPr>
                    <xdr:spPr>
                      <a:xfrm>
                        <a:off x="78669" y="-82399"/>
                        <a:ext cx="412617" cy="94806"/>
                      </a:xfrm>
                      <a:prstGeom prst="rect">
                        <a:avLst/>
                      </a:prstGeom>
                      <a:solidFill>
                        <a:sysClr val="window" lastClr="FFFFFF"/>
                      </a:solidFill>
                      <a:ln w="6350" cap="rnd">
                        <a:solidFill>
                          <a:srgbClr val="C0504D"/>
                        </a:solidFill>
                      </a:ln>
                      <a:effectLst/>
                    </xdr:spPr>
                    <xdr:txBody>
                      <a:bodyPr rot="0" spcFirstLastPara="0" vert="horz" wrap="square" lIns="36000" tIns="7200" rIns="18000" bIns="0" numCol="1" spcCol="0" rtlCol="0" fromWordArt="0" anchor="t" anchorCtr="0" forceAA="0" compatLnSpc="1">
                        <a:prstTxWarp prst="textNoShape">
                          <a:avLst/>
                        </a:prstTxWarp>
                        <a:noAutofit/>
                      </a:bodyPr>
                      <a:lstStyle/>
                      <a:p>
                        <a:pPr marL="0" marR="0" algn="ctr">
                          <a:spcBef>
                            <a:spcPts val="0"/>
                          </a:spcBef>
                          <a:spcAft>
                            <a:spcPts val="0"/>
                          </a:spcAft>
                        </a:pPr>
                        <a:r>
                          <a:rPr lang="en-GB" sz="1100" b="1">
                            <a:effectLst/>
                            <a:latin typeface="Calibri" panose="020F0502020204030204" pitchFamily="34" charset="0"/>
                            <a:ea typeface="Calibri" panose="020F0502020204030204" pitchFamily="34" charset="0"/>
                            <a:cs typeface="Times New Roman" panose="02020603050405020304" pitchFamily="18" charset="0"/>
                          </a:rPr>
                          <a:t>d</a:t>
                        </a:r>
                        <a:endParaRPr lang="en-US" sz="1800">
                          <a:effectLst/>
                          <a:latin typeface="Calibri" panose="020F0502020204030204" pitchFamily="34" charset="0"/>
                          <a:ea typeface="Calibri" panose="020F0502020204030204" pitchFamily="34" charset="0"/>
                          <a:cs typeface="Times New Roman" panose="02020603050405020304" pitchFamily="18" charset="0"/>
                        </a:endParaRPr>
                      </a:p>
                    </xdr:txBody>
                  </xdr:sp>
                </xdr:grpSp>
                <xdr:cxnSp macro="">
                  <xdr:nvCxnSpPr>
                    <xdr:cNvPr id="39" name="Straight Arrow Connector 38">
                      <a:extLst>
                        <a:ext uri="{FF2B5EF4-FFF2-40B4-BE49-F238E27FC236}">
                          <a16:creationId xmlns:a16="http://schemas.microsoft.com/office/drawing/2014/main" id="{00000000-0008-0000-0400-000027000000}"/>
                        </a:ext>
                      </a:extLst>
                    </xdr:cNvPr>
                    <xdr:cNvCxnSpPr/>
                  </xdr:nvCxnSpPr>
                  <xdr:spPr>
                    <a:xfrm>
                      <a:off x="-347" y="507167"/>
                      <a:ext cx="2737596" cy="62"/>
                    </a:xfrm>
                    <a:prstGeom prst="straightConnector1">
                      <a:avLst/>
                    </a:prstGeom>
                    <a:noFill/>
                    <a:ln w="6350" cap="flat" cmpd="sng" algn="ctr">
                      <a:solidFill>
                        <a:srgbClr val="C0504D"/>
                      </a:solidFill>
                      <a:prstDash val="solid"/>
                      <a:headEnd type="stealth" w="sm" len="sm"/>
                      <a:tailEnd type="stealth" w="sm" len="sm"/>
                    </a:ln>
                    <a:effectLst/>
                  </xdr:spPr>
                </xdr:cxnSp>
              </xdr:grpSp>
              <xdr:cxnSp macro="">
                <xdr:nvCxnSpPr>
                  <xdr:cNvPr id="31" name="Straight Connector 30">
                    <a:extLst>
                      <a:ext uri="{FF2B5EF4-FFF2-40B4-BE49-F238E27FC236}">
                        <a16:creationId xmlns:a16="http://schemas.microsoft.com/office/drawing/2014/main" id="{00000000-0008-0000-0400-00001F000000}"/>
                      </a:ext>
                    </a:extLst>
                  </xdr:cNvPr>
                  <xdr:cNvCxnSpPr/>
                </xdr:nvCxnSpPr>
                <xdr:spPr>
                  <a:xfrm flipH="1" flipV="1">
                    <a:off x="6450043" y="1"/>
                    <a:ext cx="636" cy="3762375"/>
                  </a:xfrm>
                  <a:prstGeom prst="line">
                    <a:avLst/>
                  </a:prstGeom>
                  <a:noFill/>
                  <a:ln w="9525" cap="flat" cmpd="sng" algn="ctr">
                    <a:solidFill>
                      <a:sysClr val="windowText" lastClr="000000">
                        <a:alpha val="50000"/>
                      </a:sysClr>
                    </a:solidFill>
                    <a:prstDash val="dash"/>
                  </a:ln>
                  <a:effectLst/>
                </xdr:spPr>
              </xdr:cxnSp>
              <xdr:grpSp>
                <xdr:nvGrpSpPr>
                  <xdr:cNvPr id="32" name="Group 31">
                    <a:extLst>
                      <a:ext uri="{FF2B5EF4-FFF2-40B4-BE49-F238E27FC236}">
                        <a16:creationId xmlns:a16="http://schemas.microsoft.com/office/drawing/2014/main" id="{00000000-0008-0000-0400-000020000000}"/>
                      </a:ext>
                    </a:extLst>
                  </xdr:cNvPr>
                  <xdr:cNvGrpSpPr/>
                </xdr:nvGrpSpPr>
                <xdr:grpSpPr>
                  <a:xfrm>
                    <a:off x="4642137" y="1685499"/>
                    <a:ext cx="1093451" cy="1401092"/>
                    <a:chOff x="377212" y="593678"/>
                    <a:chExt cx="1093451" cy="1401092"/>
                  </a:xfrm>
                </xdr:grpSpPr>
                <xdr:grpSp>
                  <xdr:nvGrpSpPr>
                    <xdr:cNvPr id="34" name="Group 33">
                      <a:extLst>
                        <a:ext uri="{FF2B5EF4-FFF2-40B4-BE49-F238E27FC236}">
                          <a16:creationId xmlns:a16="http://schemas.microsoft.com/office/drawing/2014/main" id="{00000000-0008-0000-0400-000022000000}"/>
                        </a:ext>
                      </a:extLst>
                    </xdr:cNvPr>
                    <xdr:cNvGrpSpPr/>
                  </xdr:nvGrpSpPr>
                  <xdr:grpSpPr>
                    <a:xfrm>
                      <a:off x="377212" y="1222143"/>
                      <a:ext cx="1091957" cy="144619"/>
                      <a:chOff x="-15418" y="287949"/>
                      <a:chExt cx="1756366" cy="94806"/>
                    </a:xfrm>
                  </xdr:grpSpPr>
                  <xdr:cxnSp macro="">
                    <xdr:nvCxnSpPr>
                      <xdr:cNvPr id="36" name="Elbow Connector 35">
                        <a:extLst>
                          <a:ext uri="{FF2B5EF4-FFF2-40B4-BE49-F238E27FC236}">
                            <a16:creationId xmlns:a16="http://schemas.microsoft.com/office/drawing/2014/main" id="{00000000-0008-0000-0400-000024000000}"/>
                          </a:ext>
                        </a:extLst>
                      </xdr:cNvPr>
                      <xdr:cNvCxnSpPr/>
                    </xdr:nvCxnSpPr>
                    <xdr:spPr>
                      <a:xfrm rot="10800000">
                        <a:off x="1312243" y="347242"/>
                        <a:ext cx="428705" cy="59"/>
                      </a:xfrm>
                      <a:prstGeom prst="bentConnector3">
                        <a:avLst>
                          <a:gd name="adj1" fmla="val 187299"/>
                        </a:avLst>
                      </a:prstGeom>
                      <a:noFill/>
                      <a:ln w="6350" cap="rnd" cmpd="sng" algn="ctr">
                        <a:solidFill>
                          <a:srgbClr val="C0504D"/>
                        </a:solidFill>
                        <a:prstDash val="solid"/>
                        <a:tailEnd type="none" w="sm" len="sm"/>
                      </a:ln>
                      <a:effectLst/>
                    </xdr:spPr>
                  </xdr:cxnSp>
                  <xdr:sp macro="" textlink="">
                    <xdr:nvSpPr>
                      <xdr:cNvPr id="37" name="Text Box 332">
                        <a:extLst>
                          <a:ext uri="{FF2B5EF4-FFF2-40B4-BE49-F238E27FC236}">
                            <a16:creationId xmlns:a16="http://schemas.microsoft.com/office/drawing/2014/main" id="{00000000-0008-0000-0400-000025000000}"/>
                          </a:ext>
                        </a:extLst>
                      </xdr:cNvPr>
                      <xdr:cNvSpPr txBox="1"/>
                    </xdr:nvSpPr>
                    <xdr:spPr>
                      <a:xfrm>
                        <a:off x="-15418" y="287949"/>
                        <a:ext cx="936670" cy="94806"/>
                      </a:xfrm>
                      <a:prstGeom prst="rect">
                        <a:avLst/>
                      </a:prstGeom>
                      <a:solidFill>
                        <a:sysClr val="window" lastClr="FFFFFF"/>
                      </a:solidFill>
                      <a:ln w="6350" cap="rnd">
                        <a:solidFill>
                          <a:srgbClr val="C0504D"/>
                        </a:solidFill>
                      </a:ln>
                      <a:effectLst/>
                    </xdr:spPr>
                    <xdr:txBody>
                      <a:bodyPr rot="0" spcFirstLastPara="0" vert="horz" wrap="square" lIns="36000" tIns="7200" rIns="18000" bIns="0" numCol="1" spcCol="0" rtlCol="0" fromWordArt="0" anchor="t" anchorCtr="0" forceAA="0" compatLnSpc="1">
                        <a:prstTxWarp prst="textNoShape">
                          <a:avLst/>
                        </a:prstTxWarp>
                        <a:noAutofit/>
                      </a:bodyPr>
                      <a:lstStyle/>
                      <a:p>
                        <a:pPr marL="0" marR="0" algn="ctr">
                          <a:spcBef>
                            <a:spcPts val="0"/>
                          </a:spcBef>
                          <a:spcAft>
                            <a:spcPts val="0"/>
                          </a:spcAft>
                        </a:pPr>
                        <a:r>
                          <a:rPr lang="en-GB" sz="1100" b="1">
                            <a:effectLst/>
                            <a:latin typeface="Calibri" panose="020F0502020204030204" pitchFamily="34" charset="0"/>
                            <a:ea typeface="Calibri" panose="020F0502020204030204" pitchFamily="34" charset="0"/>
                            <a:cs typeface="Times New Roman" panose="02020603050405020304" pitchFamily="18" charset="0"/>
                          </a:rPr>
                          <a:t>b1</a:t>
                        </a:r>
                        <a:endParaRPr lang="en-US" sz="1800">
                          <a:effectLst/>
                          <a:latin typeface="Calibri" panose="020F0502020204030204" pitchFamily="34" charset="0"/>
                          <a:ea typeface="Calibri" panose="020F0502020204030204" pitchFamily="34" charset="0"/>
                          <a:cs typeface="Times New Roman" panose="02020603050405020304" pitchFamily="18" charset="0"/>
                        </a:endParaRPr>
                      </a:p>
                    </xdr:txBody>
                  </xdr:sp>
                </xdr:grpSp>
                <xdr:cxnSp macro="">
                  <xdr:nvCxnSpPr>
                    <xdr:cNvPr id="35" name="Straight Arrow Connector 34">
                      <a:extLst>
                        <a:ext uri="{FF2B5EF4-FFF2-40B4-BE49-F238E27FC236}">
                          <a16:creationId xmlns:a16="http://schemas.microsoft.com/office/drawing/2014/main" id="{00000000-0008-0000-0400-000023000000}"/>
                        </a:ext>
                      </a:extLst>
                    </xdr:cNvPr>
                    <xdr:cNvCxnSpPr/>
                  </xdr:nvCxnSpPr>
                  <xdr:spPr>
                    <a:xfrm>
                      <a:off x="1470663" y="593678"/>
                      <a:ext cx="0" cy="1401092"/>
                    </a:xfrm>
                    <a:prstGeom prst="straightConnector1">
                      <a:avLst/>
                    </a:prstGeom>
                    <a:noFill/>
                    <a:ln w="6350" cap="flat" cmpd="sng" algn="ctr">
                      <a:solidFill>
                        <a:srgbClr val="C0504D"/>
                      </a:solidFill>
                      <a:prstDash val="solid"/>
                      <a:headEnd type="stealth" w="sm" len="sm"/>
                      <a:tailEnd type="stealth" w="sm" len="sm"/>
                    </a:ln>
                    <a:effectLst/>
                  </xdr:spPr>
                </xdr:cxnSp>
              </xdr:grpSp>
              <xdr:cxnSp macro="">
                <xdr:nvCxnSpPr>
                  <xdr:cNvPr id="33" name="Straight Connector 32">
                    <a:extLst>
                      <a:ext uri="{FF2B5EF4-FFF2-40B4-BE49-F238E27FC236}">
                        <a16:creationId xmlns:a16="http://schemas.microsoft.com/office/drawing/2014/main" id="{00000000-0008-0000-0400-000021000000}"/>
                      </a:ext>
                    </a:extLst>
                  </xdr:cNvPr>
                  <xdr:cNvCxnSpPr/>
                </xdr:nvCxnSpPr>
                <xdr:spPr>
                  <a:xfrm>
                    <a:off x="0" y="1084997"/>
                    <a:ext cx="7259457" cy="0"/>
                  </a:xfrm>
                  <a:prstGeom prst="line">
                    <a:avLst/>
                  </a:prstGeom>
                  <a:noFill/>
                  <a:ln w="6350" cap="flat" cmpd="sng" algn="ctr">
                    <a:solidFill>
                      <a:sysClr val="windowText" lastClr="000000">
                        <a:alpha val="50000"/>
                      </a:sysClr>
                    </a:solidFill>
                    <a:prstDash val="sysDash"/>
                  </a:ln>
                  <a:effectLst/>
                </xdr:spPr>
              </xdr:cxnSp>
            </xdr:grpSp>
          </xdr:grpSp>
          <xdr:cxnSp macro="">
            <xdr:nvCxnSpPr>
              <xdr:cNvPr id="21" name="Straight Connector 20">
                <a:extLst>
                  <a:ext uri="{FF2B5EF4-FFF2-40B4-BE49-F238E27FC236}">
                    <a16:creationId xmlns:a16="http://schemas.microsoft.com/office/drawing/2014/main" id="{00000000-0008-0000-0400-000015000000}"/>
                  </a:ext>
                </a:extLst>
              </xdr:cNvPr>
              <xdr:cNvCxnSpPr/>
            </xdr:nvCxnSpPr>
            <xdr:spPr>
              <a:xfrm flipH="1">
                <a:off x="4591319" y="2530940"/>
                <a:ext cx="635487" cy="0"/>
              </a:xfrm>
              <a:prstGeom prst="line">
                <a:avLst/>
              </a:prstGeom>
              <a:noFill/>
              <a:ln w="6350" cap="flat" cmpd="sng" algn="ctr">
                <a:solidFill>
                  <a:sysClr val="windowText" lastClr="000000">
                    <a:alpha val="50000"/>
                  </a:sysClr>
                </a:solidFill>
                <a:prstDash val="sysDash"/>
              </a:ln>
              <a:effectLst/>
            </xdr:spPr>
          </xdr:cxnSp>
          <xdr:cxnSp macro="">
            <xdr:nvCxnSpPr>
              <xdr:cNvPr id="22" name="Straight Connector 21">
                <a:extLst>
                  <a:ext uri="{FF2B5EF4-FFF2-40B4-BE49-F238E27FC236}">
                    <a16:creationId xmlns:a16="http://schemas.microsoft.com/office/drawing/2014/main" id="{00000000-0008-0000-0400-000016000000}"/>
                  </a:ext>
                </a:extLst>
              </xdr:cNvPr>
              <xdr:cNvCxnSpPr/>
            </xdr:nvCxnSpPr>
            <xdr:spPr>
              <a:xfrm flipH="1" flipV="1">
                <a:off x="4610637" y="1378039"/>
                <a:ext cx="420370" cy="1270"/>
              </a:xfrm>
              <a:prstGeom prst="line">
                <a:avLst/>
              </a:prstGeom>
              <a:noFill/>
              <a:ln w="6350" cap="flat" cmpd="sng" algn="ctr">
                <a:solidFill>
                  <a:sysClr val="windowText" lastClr="000000">
                    <a:alpha val="50000"/>
                  </a:sysClr>
                </a:solidFill>
                <a:prstDash val="sysDash"/>
              </a:ln>
              <a:effectLst/>
            </xdr:spPr>
          </xdr:cxnSp>
        </xdr:grpSp>
        <xdr:grpSp>
          <xdr:nvGrpSpPr>
            <xdr:cNvPr id="8" name="Group 7">
              <a:extLst>
                <a:ext uri="{FF2B5EF4-FFF2-40B4-BE49-F238E27FC236}">
                  <a16:creationId xmlns:a16="http://schemas.microsoft.com/office/drawing/2014/main" id="{00000000-0008-0000-0400-000008000000}"/>
                </a:ext>
              </a:extLst>
            </xdr:cNvPr>
            <xdr:cNvGrpSpPr/>
          </xdr:nvGrpSpPr>
          <xdr:grpSpPr>
            <a:xfrm>
              <a:off x="4911287" y="977462"/>
              <a:ext cx="826862" cy="2922270"/>
              <a:chOff x="733425" y="0"/>
              <a:chExt cx="826862" cy="2922270"/>
            </a:xfrm>
          </xdr:grpSpPr>
          <xdr:cxnSp macro="">
            <xdr:nvCxnSpPr>
              <xdr:cNvPr id="9" name="Elbow Connector 8">
                <a:extLst>
                  <a:ext uri="{FF2B5EF4-FFF2-40B4-BE49-F238E27FC236}">
                    <a16:creationId xmlns:a16="http://schemas.microsoft.com/office/drawing/2014/main" id="{00000000-0008-0000-0400-000009000000}"/>
                  </a:ext>
                </a:extLst>
              </xdr:cNvPr>
              <xdr:cNvCxnSpPr/>
            </xdr:nvCxnSpPr>
            <xdr:spPr>
              <a:xfrm>
                <a:off x="977265" y="1556385"/>
                <a:ext cx="129889" cy="2503"/>
              </a:xfrm>
              <a:prstGeom prst="straightConnector1">
                <a:avLst/>
              </a:prstGeom>
              <a:noFill/>
              <a:ln w="6350" cap="rnd" cmpd="sng" algn="ctr">
                <a:solidFill>
                  <a:srgbClr val="C0504D"/>
                </a:solidFill>
                <a:prstDash val="solid"/>
                <a:tailEnd type="none" w="sm" len="sm"/>
              </a:ln>
              <a:effectLst/>
            </xdr:spPr>
          </xdr:cxnSp>
          <xdr:grpSp>
            <xdr:nvGrpSpPr>
              <xdr:cNvPr id="10" name="Group 9">
                <a:extLst>
                  <a:ext uri="{FF2B5EF4-FFF2-40B4-BE49-F238E27FC236}">
                    <a16:creationId xmlns:a16="http://schemas.microsoft.com/office/drawing/2014/main" id="{00000000-0008-0000-0400-00000A000000}"/>
                  </a:ext>
                </a:extLst>
              </xdr:cNvPr>
              <xdr:cNvGrpSpPr/>
            </xdr:nvGrpSpPr>
            <xdr:grpSpPr>
              <a:xfrm>
                <a:off x="733425" y="0"/>
                <a:ext cx="826862" cy="2922270"/>
                <a:chOff x="733425" y="0"/>
                <a:chExt cx="826862" cy="2922270"/>
              </a:xfrm>
            </xdr:grpSpPr>
            <xdr:grpSp>
              <xdr:nvGrpSpPr>
                <xdr:cNvPr id="11" name="Group 10">
                  <a:extLst>
                    <a:ext uri="{FF2B5EF4-FFF2-40B4-BE49-F238E27FC236}">
                      <a16:creationId xmlns:a16="http://schemas.microsoft.com/office/drawing/2014/main" id="{00000000-0008-0000-0400-00000B000000}"/>
                    </a:ext>
                  </a:extLst>
                </xdr:cNvPr>
                <xdr:cNvGrpSpPr/>
              </xdr:nvGrpSpPr>
              <xdr:grpSpPr>
                <a:xfrm>
                  <a:off x="733425" y="2830830"/>
                  <a:ext cx="349885" cy="91440"/>
                  <a:chOff x="0" y="0"/>
                  <a:chExt cx="349885" cy="91440"/>
                </a:xfrm>
              </xdr:grpSpPr>
              <xdr:cxnSp macro="">
                <xdr:nvCxnSpPr>
                  <xdr:cNvPr id="15" name="Straight Connector 14">
                    <a:extLst>
                      <a:ext uri="{FF2B5EF4-FFF2-40B4-BE49-F238E27FC236}">
                        <a16:creationId xmlns:a16="http://schemas.microsoft.com/office/drawing/2014/main" id="{00000000-0008-0000-0400-00000F000000}"/>
                      </a:ext>
                    </a:extLst>
                  </xdr:cNvPr>
                  <xdr:cNvCxnSpPr/>
                </xdr:nvCxnSpPr>
                <xdr:spPr>
                  <a:xfrm>
                    <a:off x="0" y="0"/>
                    <a:ext cx="349885" cy="0"/>
                  </a:xfrm>
                  <a:prstGeom prst="line">
                    <a:avLst/>
                  </a:prstGeom>
                  <a:ln w="12700"/>
                </xdr:spPr>
                <xdr:style>
                  <a:lnRef idx="1">
                    <a:schemeClr val="dk1"/>
                  </a:lnRef>
                  <a:fillRef idx="0">
                    <a:schemeClr val="dk1"/>
                  </a:fillRef>
                  <a:effectRef idx="0">
                    <a:schemeClr val="dk1"/>
                  </a:effectRef>
                  <a:fontRef idx="minor">
                    <a:schemeClr val="tx1"/>
                  </a:fontRef>
                </xdr:style>
              </xdr:cxnSp>
              <xdr:grpSp>
                <xdr:nvGrpSpPr>
                  <xdr:cNvPr id="16" name="Group 15">
                    <a:extLst>
                      <a:ext uri="{FF2B5EF4-FFF2-40B4-BE49-F238E27FC236}">
                        <a16:creationId xmlns:a16="http://schemas.microsoft.com/office/drawing/2014/main" id="{00000000-0008-0000-0400-000010000000}"/>
                      </a:ext>
                    </a:extLst>
                  </xdr:cNvPr>
                  <xdr:cNvGrpSpPr/>
                </xdr:nvGrpSpPr>
                <xdr:grpSpPr>
                  <a:xfrm>
                    <a:off x="47625" y="32385"/>
                    <a:ext cx="258445" cy="59055"/>
                    <a:chOff x="0" y="0"/>
                    <a:chExt cx="258445" cy="59055"/>
                  </a:xfrm>
                </xdr:grpSpPr>
                <xdr:cxnSp macro="">
                  <xdr:nvCxnSpPr>
                    <xdr:cNvPr id="17" name="Straight Connector 16">
                      <a:extLst>
                        <a:ext uri="{FF2B5EF4-FFF2-40B4-BE49-F238E27FC236}">
                          <a16:creationId xmlns:a16="http://schemas.microsoft.com/office/drawing/2014/main" id="{00000000-0008-0000-0400-000011000000}"/>
                        </a:ext>
                      </a:extLst>
                    </xdr:cNvPr>
                    <xdr:cNvCxnSpPr/>
                  </xdr:nvCxnSpPr>
                  <xdr:spPr>
                    <a:xfrm>
                      <a:off x="51435" y="30480"/>
                      <a:ext cx="158115" cy="0"/>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18" name="Straight Connector 17">
                      <a:extLst>
                        <a:ext uri="{FF2B5EF4-FFF2-40B4-BE49-F238E27FC236}">
                          <a16:creationId xmlns:a16="http://schemas.microsoft.com/office/drawing/2014/main" id="{00000000-0008-0000-0400-000012000000}"/>
                        </a:ext>
                      </a:extLst>
                    </xdr:cNvPr>
                    <xdr:cNvCxnSpPr/>
                  </xdr:nvCxnSpPr>
                  <xdr:spPr>
                    <a:xfrm>
                      <a:off x="0" y="0"/>
                      <a:ext cx="258445" cy="0"/>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19" name="Straight Connector 18">
                      <a:extLst>
                        <a:ext uri="{FF2B5EF4-FFF2-40B4-BE49-F238E27FC236}">
                          <a16:creationId xmlns:a16="http://schemas.microsoft.com/office/drawing/2014/main" id="{00000000-0008-0000-0400-000013000000}"/>
                        </a:ext>
                      </a:extLst>
                    </xdr:cNvPr>
                    <xdr:cNvCxnSpPr/>
                  </xdr:nvCxnSpPr>
                  <xdr:spPr>
                    <a:xfrm>
                      <a:off x="91440" y="59055"/>
                      <a:ext cx="78105" cy="0"/>
                    </a:xfrm>
                    <a:prstGeom prst="line">
                      <a:avLst/>
                    </a:prstGeom>
                    <a:ln w="12700"/>
                  </xdr:spPr>
                  <xdr:style>
                    <a:lnRef idx="1">
                      <a:schemeClr val="dk1"/>
                    </a:lnRef>
                    <a:fillRef idx="0">
                      <a:schemeClr val="dk1"/>
                    </a:fillRef>
                    <a:effectRef idx="0">
                      <a:schemeClr val="dk1"/>
                    </a:effectRef>
                    <a:fontRef idx="minor">
                      <a:schemeClr val="tx1"/>
                    </a:fontRef>
                  </xdr:style>
                </xdr:cxnSp>
              </xdr:grpSp>
            </xdr:grpSp>
            <xdr:sp macro="" textlink="">
              <xdr:nvSpPr>
                <xdr:cNvPr id="12" name="Text Box 12">
                  <a:extLst>
                    <a:ext uri="{FF2B5EF4-FFF2-40B4-BE49-F238E27FC236}">
                      <a16:creationId xmlns:a16="http://schemas.microsoft.com/office/drawing/2014/main" id="{00000000-0008-0000-0400-00000C000000}"/>
                    </a:ext>
                  </a:extLst>
                </xdr:cNvPr>
                <xdr:cNvSpPr txBox="1"/>
              </xdr:nvSpPr>
              <xdr:spPr>
                <a:xfrm>
                  <a:off x="1118327" y="1490722"/>
                  <a:ext cx="441960" cy="128270"/>
                </a:xfrm>
                <a:prstGeom prst="rect">
                  <a:avLst/>
                </a:prstGeom>
                <a:solidFill>
                  <a:sysClr val="window" lastClr="FFFFFF"/>
                </a:solidFill>
                <a:ln w="6350" cap="rnd">
                  <a:solidFill>
                    <a:srgbClr val="C0504D"/>
                  </a:solidFill>
                </a:ln>
                <a:effectLst/>
              </xdr:spPr>
              <xdr:txBody>
                <a:bodyPr rot="0" spcFirstLastPara="0" vert="horz" wrap="square" lIns="36000" tIns="7200" rIns="18000" bIns="0" numCol="1" spcCol="0" rtlCol="0" fromWordArt="0" anchor="t" anchorCtr="0" forceAA="0" compatLnSpc="1">
                  <a:prstTxWarp prst="textNoShape">
                    <a:avLst/>
                  </a:prstTxWarp>
                  <a:noAutofit/>
                </a:bodyPr>
                <a:lstStyle/>
                <a:p>
                  <a:pPr marL="0" marR="0" algn="ctr">
                    <a:spcBef>
                      <a:spcPts val="0"/>
                    </a:spcBef>
                    <a:spcAft>
                      <a:spcPts val="0"/>
                    </a:spcAft>
                  </a:pPr>
                  <a:r>
                    <a:rPr lang="en-GB" sz="1100" b="1">
                      <a:effectLst/>
                      <a:latin typeface="Calibri" panose="020F0502020204030204" pitchFamily="34" charset="0"/>
                      <a:ea typeface="Calibri" panose="020F0502020204030204" pitchFamily="34" charset="0"/>
                      <a:cs typeface="Times New Roman" panose="02020603050405020304" pitchFamily="18" charset="0"/>
                    </a:rPr>
                    <a:t>c</a:t>
                  </a:r>
                  <a:endParaRPr lang="en-US" sz="1800">
                    <a:effectLst/>
                    <a:latin typeface="Calibri" panose="020F0502020204030204" pitchFamily="34" charset="0"/>
                    <a:ea typeface="Calibri" panose="020F0502020204030204" pitchFamily="34" charset="0"/>
                    <a:cs typeface="Times New Roman" panose="02020603050405020304" pitchFamily="18" charset="0"/>
                  </a:endParaRPr>
                </a:p>
              </xdr:txBody>
            </xdr:sp>
            <xdr:cxnSp macro="">
              <xdr:nvCxnSpPr>
                <xdr:cNvPr id="13" name="Straight Arrow Connector 12">
                  <a:extLst>
                    <a:ext uri="{FF2B5EF4-FFF2-40B4-BE49-F238E27FC236}">
                      <a16:creationId xmlns:a16="http://schemas.microsoft.com/office/drawing/2014/main" id="{00000000-0008-0000-0400-00000D000000}"/>
                    </a:ext>
                  </a:extLst>
                </xdr:cNvPr>
                <xdr:cNvCxnSpPr/>
              </xdr:nvCxnSpPr>
              <xdr:spPr>
                <a:xfrm>
                  <a:off x="977265" y="0"/>
                  <a:ext cx="0" cy="2828925"/>
                </a:xfrm>
                <a:prstGeom prst="straightConnector1">
                  <a:avLst/>
                </a:prstGeom>
                <a:noFill/>
                <a:ln w="6350" cap="flat" cmpd="sng" algn="ctr">
                  <a:solidFill>
                    <a:srgbClr val="C0504D"/>
                  </a:solidFill>
                  <a:prstDash val="solid"/>
                  <a:headEnd type="stealth" w="sm" len="sm"/>
                  <a:tailEnd type="stealth" w="sm" len="sm"/>
                </a:ln>
                <a:effectLst/>
              </xdr:spPr>
            </xdr:cxnSp>
            <xdr:cxnSp macro="">
              <xdr:nvCxnSpPr>
                <xdr:cNvPr id="14" name="Straight Arrow Connector 13">
                  <a:extLst>
                    <a:ext uri="{FF2B5EF4-FFF2-40B4-BE49-F238E27FC236}">
                      <a16:creationId xmlns:a16="http://schemas.microsoft.com/office/drawing/2014/main" id="{00000000-0008-0000-0400-00000E000000}"/>
                    </a:ext>
                  </a:extLst>
                </xdr:cNvPr>
                <xdr:cNvCxnSpPr/>
              </xdr:nvCxnSpPr>
              <xdr:spPr>
                <a:xfrm>
                  <a:off x="834390" y="1792605"/>
                  <a:ext cx="0" cy="1038225"/>
                </a:xfrm>
                <a:prstGeom prst="straightConnector1">
                  <a:avLst/>
                </a:prstGeom>
                <a:noFill/>
                <a:ln w="6350" cap="flat" cmpd="sng" algn="ctr">
                  <a:solidFill>
                    <a:srgbClr val="C0504D"/>
                  </a:solidFill>
                  <a:prstDash val="solid"/>
                  <a:headEnd type="stealth" w="sm" len="sm"/>
                  <a:tailEnd type="stealth" w="sm" len="sm"/>
                </a:ln>
                <a:effectLst/>
              </xdr:spPr>
            </xdr:cxnSp>
          </xdr:grpSp>
        </xdr:grpSp>
      </xdr:grpSp>
      <xdr:cxnSp macro="">
        <xdr:nvCxnSpPr>
          <xdr:cNvPr id="5" name="Elbow Connector 4">
            <a:extLst>
              <a:ext uri="{FF2B5EF4-FFF2-40B4-BE49-F238E27FC236}">
                <a16:creationId xmlns:a16="http://schemas.microsoft.com/office/drawing/2014/main" id="{00000000-0008-0000-0400-000005000000}"/>
              </a:ext>
            </a:extLst>
          </xdr:cNvPr>
          <xdr:cNvCxnSpPr/>
        </xdr:nvCxnSpPr>
        <xdr:spPr>
          <a:xfrm flipH="1">
            <a:off x="4842898" y="3571166"/>
            <a:ext cx="171101" cy="1589"/>
          </a:xfrm>
          <a:prstGeom prst="straightConnector1">
            <a:avLst/>
          </a:prstGeom>
          <a:noFill/>
          <a:ln w="6350" cap="rnd" cmpd="sng" algn="ctr">
            <a:solidFill>
              <a:srgbClr val="C0504D"/>
            </a:solidFill>
            <a:prstDash val="solid"/>
            <a:tailEnd type="none" w="sm" len="sm"/>
          </a:ln>
          <a:effectLst/>
        </xdr:spPr>
      </xdr:cxnSp>
      <xdr:sp macro="" textlink="">
        <xdr:nvSpPr>
          <xdr:cNvPr id="6" name="Text Box 455">
            <a:extLst>
              <a:ext uri="{FF2B5EF4-FFF2-40B4-BE49-F238E27FC236}">
                <a16:creationId xmlns:a16="http://schemas.microsoft.com/office/drawing/2014/main" id="{00000000-0008-0000-0400-000006000000}"/>
              </a:ext>
            </a:extLst>
          </xdr:cNvPr>
          <xdr:cNvSpPr txBox="1"/>
        </xdr:nvSpPr>
        <xdr:spPr>
          <a:xfrm>
            <a:off x="4392204" y="3505200"/>
            <a:ext cx="441960" cy="128270"/>
          </a:xfrm>
          <a:prstGeom prst="rect">
            <a:avLst/>
          </a:prstGeom>
          <a:solidFill>
            <a:sysClr val="window" lastClr="FFFFFF"/>
          </a:solidFill>
          <a:ln w="6350" cap="rnd">
            <a:solidFill>
              <a:srgbClr val="C0504D"/>
            </a:solidFill>
          </a:ln>
          <a:effectLst/>
        </xdr:spPr>
        <xdr:txBody>
          <a:bodyPr rot="0" spcFirstLastPara="0" vert="horz" wrap="square" lIns="36000" tIns="7200" rIns="18000" bIns="0" numCol="1" spcCol="0" rtlCol="0" fromWordArt="0" anchor="t" anchorCtr="0" forceAA="0" compatLnSpc="1">
            <a:prstTxWarp prst="textNoShape">
              <a:avLst/>
            </a:prstTxWarp>
            <a:noAutofit/>
          </a:bodyPr>
          <a:lstStyle/>
          <a:p>
            <a:pPr marL="0" marR="0" algn="ctr">
              <a:spcBef>
                <a:spcPts val="0"/>
              </a:spcBef>
              <a:spcAft>
                <a:spcPts val="0"/>
              </a:spcAft>
            </a:pPr>
            <a:r>
              <a:rPr lang="en-GB" sz="1100" b="1">
                <a:effectLst/>
                <a:latin typeface="Calibri" panose="020F0502020204030204" pitchFamily="34" charset="0"/>
                <a:ea typeface="Calibri" panose="020F0502020204030204" pitchFamily="34" charset="0"/>
                <a:cs typeface="Times New Roman" panose="02020603050405020304" pitchFamily="18" charset="0"/>
              </a:rPr>
              <a:t>a</a:t>
            </a:r>
            <a:endParaRPr lang="en-US" sz="18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15</xdr:col>
      <xdr:colOff>0</xdr:colOff>
      <xdr:row>33</xdr:row>
      <xdr:rowOff>0</xdr:rowOff>
    </xdr:from>
    <xdr:to>
      <xdr:col>24</xdr:col>
      <xdr:colOff>239395</xdr:colOff>
      <xdr:row>40</xdr:row>
      <xdr:rowOff>59267</xdr:rowOff>
    </xdr:to>
    <xdr:grpSp>
      <xdr:nvGrpSpPr>
        <xdr:cNvPr id="60" name="Group 59">
          <a:extLst>
            <a:ext uri="{FF2B5EF4-FFF2-40B4-BE49-F238E27FC236}">
              <a16:creationId xmlns:a16="http://schemas.microsoft.com/office/drawing/2014/main" id="{00000000-0008-0000-0400-00003C000000}"/>
            </a:ext>
          </a:extLst>
        </xdr:cNvPr>
        <xdr:cNvGrpSpPr/>
      </xdr:nvGrpSpPr>
      <xdr:grpSpPr>
        <a:xfrm>
          <a:off x="17611725" y="10963275"/>
          <a:ext cx="5897245" cy="2550055"/>
          <a:chOff x="0" y="0"/>
          <a:chExt cx="5763895" cy="2514600"/>
        </a:xfrm>
      </xdr:grpSpPr>
      <xdr:grpSp>
        <xdr:nvGrpSpPr>
          <xdr:cNvPr id="61" name="Group 60">
            <a:extLst>
              <a:ext uri="{FF2B5EF4-FFF2-40B4-BE49-F238E27FC236}">
                <a16:creationId xmlns:a16="http://schemas.microsoft.com/office/drawing/2014/main" id="{00000000-0008-0000-0400-00003D000000}"/>
              </a:ext>
            </a:extLst>
          </xdr:cNvPr>
          <xdr:cNvGrpSpPr/>
        </xdr:nvGrpSpPr>
        <xdr:grpSpPr>
          <a:xfrm>
            <a:off x="0" y="0"/>
            <a:ext cx="5763895" cy="2514600"/>
            <a:chOff x="0" y="0"/>
            <a:chExt cx="5763895" cy="2514600"/>
          </a:xfrm>
        </xdr:grpSpPr>
        <xdr:grpSp>
          <xdr:nvGrpSpPr>
            <xdr:cNvPr id="63" name="Group 62">
              <a:extLst>
                <a:ext uri="{FF2B5EF4-FFF2-40B4-BE49-F238E27FC236}">
                  <a16:creationId xmlns:a16="http://schemas.microsoft.com/office/drawing/2014/main" id="{00000000-0008-0000-0400-00003F000000}"/>
                </a:ext>
              </a:extLst>
            </xdr:cNvPr>
            <xdr:cNvGrpSpPr/>
          </xdr:nvGrpSpPr>
          <xdr:grpSpPr>
            <a:xfrm>
              <a:off x="0" y="0"/>
              <a:ext cx="5763263" cy="2514600"/>
              <a:chOff x="0" y="0"/>
              <a:chExt cx="5763263" cy="2514600"/>
            </a:xfrm>
          </xdr:grpSpPr>
          <xdr:grpSp>
            <xdr:nvGrpSpPr>
              <xdr:cNvPr id="78" name="Group 77">
                <a:extLst>
                  <a:ext uri="{FF2B5EF4-FFF2-40B4-BE49-F238E27FC236}">
                    <a16:creationId xmlns:a16="http://schemas.microsoft.com/office/drawing/2014/main" id="{00000000-0008-0000-0400-00004E000000}"/>
                  </a:ext>
                </a:extLst>
              </xdr:cNvPr>
              <xdr:cNvGrpSpPr/>
            </xdr:nvGrpSpPr>
            <xdr:grpSpPr>
              <a:xfrm>
                <a:off x="0" y="0"/>
                <a:ext cx="5763263" cy="2514600"/>
                <a:chOff x="0" y="0"/>
                <a:chExt cx="5763263" cy="2514600"/>
              </a:xfrm>
            </xdr:grpSpPr>
            <xdr:grpSp>
              <xdr:nvGrpSpPr>
                <xdr:cNvPr id="83" name="Group 82">
                  <a:extLst>
                    <a:ext uri="{FF2B5EF4-FFF2-40B4-BE49-F238E27FC236}">
                      <a16:creationId xmlns:a16="http://schemas.microsoft.com/office/drawing/2014/main" id="{00000000-0008-0000-0400-000053000000}"/>
                    </a:ext>
                  </a:extLst>
                </xdr:cNvPr>
                <xdr:cNvGrpSpPr/>
              </xdr:nvGrpSpPr>
              <xdr:grpSpPr>
                <a:xfrm>
                  <a:off x="0" y="0"/>
                  <a:ext cx="4894580" cy="2514600"/>
                  <a:chOff x="0" y="0"/>
                  <a:chExt cx="4894757" cy="2339340"/>
                </a:xfrm>
              </xdr:grpSpPr>
              <xdr:sp macro="" textlink="">
                <xdr:nvSpPr>
                  <xdr:cNvPr id="98" name="Round Same Side Corner Rectangle 97">
                    <a:extLst>
                      <a:ext uri="{FF2B5EF4-FFF2-40B4-BE49-F238E27FC236}">
                        <a16:creationId xmlns:a16="http://schemas.microsoft.com/office/drawing/2014/main" id="{00000000-0008-0000-0400-000062000000}"/>
                      </a:ext>
                    </a:extLst>
                  </xdr:cNvPr>
                  <xdr:cNvSpPr/>
                </xdr:nvSpPr>
                <xdr:spPr>
                  <a:xfrm>
                    <a:off x="0" y="0"/>
                    <a:ext cx="4891405" cy="2339340"/>
                  </a:xfrm>
                  <a:prstGeom prst="round2SameRect">
                    <a:avLst>
                      <a:gd name="adj1" fmla="val 0"/>
                      <a:gd name="adj2" fmla="val 0"/>
                    </a:avLst>
                  </a:prstGeom>
                  <a:solidFill>
                    <a:srgbClr val="C0504D">
                      <a:alpha val="57000"/>
                    </a:srgbClr>
                  </a:solidFill>
                  <a:ln w="3175" cap="flat" cmpd="sng" algn="ctr">
                    <a:solidFill>
                      <a:srgbClr val="1F497D"/>
                    </a:solidFill>
                    <a:prstDash val="solid"/>
                    <a:roun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9" name="Rectangle 98">
                    <a:extLst>
                      <a:ext uri="{FF2B5EF4-FFF2-40B4-BE49-F238E27FC236}">
                        <a16:creationId xmlns:a16="http://schemas.microsoft.com/office/drawing/2014/main" id="{00000000-0008-0000-0400-000063000000}"/>
                      </a:ext>
                    </a:extLst>
                  </xdr:cNvPr>
                  <xdr:cNvSpPr/>
                </xdr:nvSpPr>
                <xdr:spPr>
                  <a:xfrm>
                    <a:off x="4831080" y="0"/>
                    <a:ext cx="63677" cy="2338705"/>
                  </a:xfrm>
                  <a:prstGeom prst="rect">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grpSp>
              <xdr:nvGrpSpPr>
                <xdr:cNvPr id="84" name="Group 83">
                  <a:extLst>
                    <a:ext uri="{FF2B5EF4-FFF2-40B4-BE49-F238E27FC236}">
                      <a16:creationId xmlns:a16="http://schemas.microsoft.com/office/drawing/2014/main" id="{00000000-0008-0000-0400-000054000000}"/>
                    </a:ext>
                  </a:extLst>
                </xdr:cNvPr>
                <xdr:cNvGrpSpPr/>
              </xdr:nvGrpSpPr>
              <xdr:grpSpPr>
                <a:xfrm>
                  <a:off x="247018" y="719386"/>
                  <a:ext cx="5516245" cy="387985"/>
                  <a:chOff x="0" y="0"/>
                  <a:chExt cx="5516245" cy="387985"/>
                </a:xfrm>
              </xdr:grpSpPr>
              <xdr:grpSp>
                <xdr:nvGrpSpPr>
                  <xdr:cNvPr id="85" name="Group 84">
                    <a:extLst>
                      <a:ext uri="{FF2B5EF4-FFF2-40B4-BE49-F238E27FC236}">
                        <a16:creationId xmlns:a16="http://schemas.microsoft.com/office/drawing/2014/main" id="{00000000-0008-0000-0400-000055000000}"/>
                      </a:ext>
                    </a:extLst>
                  </xdr:cNvPr>
                  <xdr:cNvGrpSpPr/>
                </xdr:nvGrpSpPr>
                <xdr:grpSpPr>
                  <a:xfrm>
                    <a:off x="53788" y="0"/>
                    <a:ext cx="2706369" cy="387985"/>
                    <a:chOff x="0" y="0"/>
                    <a:chExt cx="3562296" cy="434340"/>
                  </a:xfrm>
                </xdr:grpSpPr>
                <xdr:grpSp>
                  <xdr:nvGrpSpPr>
                    <xdr:cNvPr id="87" name="Group 86">
                      <a:extLst>
                        <a:ext uri="{FF2B5EF4-FFF2-40B4-BE49-F238E27FC236}">
                          <a16:creationId xmlns:a16="http://schemas.microsoft.com/office/drawing/2014/main" id="{00000000-0008-0000-0400-000057000000}"/>
                        </a:ext>
                      </a:extLst>
                    </xdr:cNvPr>
                    <xdr:cNvGrpSpPr/>
                  </xdr:nvGrpSpPr>
                  <xdr:grpSpPr>
                    <a:xfrm>
                      <a:off x="0" y="0"/>
                      <a:ext cx="2999741" cy="434340"/>
                      <a:chOff x="0" y="144703"/>
                      <a:chExt cx="4073308" cy="578818"/>
                    </a:xfrm>
                  </xdr:grpSpPr>
                  <xdr:sp macro="" textlink="">
                    <xdr:nvSpPr>
                      <xdr:cNvPr id="91" name="Rectangle 90">
                        <a:extLst>
                          <a:ext uri="{FF2B5EF4-FFF2-40B4-BE49-F238E27FC236}">
                            <a16:creationId xmlns:a16="http://schemas.microsoft.com/office/drawing/2014/main" id="{00000000-0008-0000-0400-00005B000000}"/>
                          </a:ext>
                        </a:extLst>
                      </xdr:cNvPr>
                      <xdr:cNvSpPr/>
                    </xdr:nvSpPr>
                    <xdr:spPr>
                      <a:xfrm>
                        <a:off x="0" y="237507"/>
                        <a:ext cx="1539876" cy="389544"/>
                      </a:xfrm>
                      <a:prstGeom prst="rect">
                        <a:avLst/>
                      </a:prstGeom>
                      <a:solidFill>
                        <a:srgbClr val="4F81BD">
                          <a:lumMod val="40000"/>
                          <a:lumOff val="6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2" name="Rectangle 91">
                        <a:extLst>
                          <a:ext uri="{FF2B5EF4-FFF2-40B4-BE49-F238E27FC236}">
                            <a16:creationId xmlns:a16="http://schemas.microsoft.com/office/drawing/2014/main" id="{00000000-0008-0000-0400-00005C000000}"/>
                          </a:ext>
                        </a:extLst>
                      </xdr:cNvPr>
                      <xdr:cNvSpPr/>
                    </xdr:nvSpPr>
                    <xdr:spPr>
                      <a:xfrm>
                        <a:off x="1517462" y="144703"/>
                        <a:ext cx="139700" cy="578817"/>
                      </a:xfrm>
                      <a:prstGeom prst="rect">
                        <a:avLst/>
                      </a:prstGeom>
                      <a:solidFill>
                        <a:srgbClr val="4F81BD">
                          <a:lumMod val="60000"/>
                          <a:lumOff val="4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3" name="Isosceles Triangle 92">
                        <a:extLst>
                          <a:ext uri="{FF2B5EF4-FFF2-40B4-BE49-F238E27FC236}">
                            <a16:creationId xmlns:a16="http://schemas.microsoft.com/office/drawing/2014/main" id="{00000000-0008-0000-0400-00005D000000}"/>
                          </a:ext>
                        </a:extLst>
                      </xdr:cNvPr>
                      <xdr:cNvSpPr/>
                    </xdr:nvSpPr>
                    <xdr:spPr>
                      <a:xfrm rot="5400000">
                        <a:off x="1690994" y="203681"/>
                        <a:ext cx="389546" cy="457200"/>
                      </a:xfrm>
                      <a:prstGeom prst="triangle">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4" name="Isosceles Triangle 93">
                        <a:extLst>
                          <a:ext uri="{FF2B5EF4-FFF2-40B4-BE49-F238E27FC236}">
                            <a16:creationId xmlns:a16="http://schemas.microsoft.com/office/drawing/2014/main" id="{00000000-0008-0000-0400-00005E000000}"/>
                          </a:ext>
                        </a:extLst>
                      </xdr:cNvPr>
                      <xdr:cNvSpPr/>
                    </xdr:nvSpPr>
                    <xdr:spPr>
                      <a:xfrm rot="16200000">
                        <a:off x="2025461" y="203679"/>
                        <a:ext cx="389544" cy="457200"/>
                      </a:xfrm>
                      <a:prstGeom prst="triangle">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5" name="Rectangle 94">
                        <a:extLst>
                          <a:ext uri="{FF2B5EF4-FFF2-40B4-BE49-F238E27FC236}">
                            <a16:creationId xmlns:a16="http://schemas.microsoft.com/office/drawing/2014/main" id="{00000000-0008-0000-0400-00005F000000}"/>
                          </a:ext>
                        </a:extLst>
                      </xdr:cNvPr>
                      <xdr:cNvSpPr/>
                    </xdr:nvSpPr>
                    <xdr:spPr>
                      <a:xfrm>
                        <a:off x="3933607" y="144704"/>
                        <a:ext cx="139701" cy="578817"/>
                      </a:xfrm>
                      <a:prstGeom prst="rect">
                        <a:avLst/>
                      </a:prstGeom>
                      <a:solidFill>
                        <a:srgbClr val="4F81BD">
                          <a:lumMod val="60000"/>
                          <a:lumOff val="4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6" name="Rectangle 95">
                        <a:extLst>
                          <a:ext uri="{FF2B5EF4-FFF2-40B4-BE49-F238E27FC236}">
                            <a16:creationId xmlns:a16="http://schemas.microsoft.com/office/drawing/2014/main" id="{00000000-0008-0000-0400-000060000000}"/>
                          </a:ext>
                        </a:extLst>
                      </xdr:cNvPr>
                      <xdr:cNvSpPr/>
                    </xdr:nvSpPr>
                    <xdr:spPr>
                      <a:xfrm>
                        <a:off x="2448819" y="144704"/>
                        <a:ext cx="139701" cy="578816"/>
                      </a:xfrm>
                      <a:prstGeom prst="rect">
                        <a:avLst/>
                      </a:prstGeom>
                      <a:solidFill>
                        <a:srgbClr val="4F81BD">
                          <a:lumMod val="60000"/>
                          <a:lumOff val="4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7" name="Rectangle 96">
                        <a:extLst>
                          <a:ext uri="{FF2B5EF4-FFF2-40B4-BE49-F238E27FC236}">
                            <a16:creationId xmlns:a16="http://schemas.microsoft.com/office/drawing/2014/main" id="{00000000-0008-0000-0400-000061000000}"/>
                          </a:ext>
                        </a:extLst>
                      </xdr:cNvPr>
                      <xdr:cNvSpPr/>
                    </xdr:nvSpPr>
                    <xdr:spPr>
                      <a:xfrm>
                        <a:off x="2588305" y="237462"/>
                        <a:ext cx="1345075" cy="386203"/>
                      </a:xfrm>
                      <a:prstGeom prst="rect">
                        <a:avLst/>
                      </a:prstGeom>
                      <a:solidFill>
                        <a:srgbClr val="4F81BD">
                          <a:lumMod val="40000"/>
                          <a:lumOff val="60000"/>
                        </a:srgbClr>
                      </a:solidFill>
                      <a:ln w="6350" cap="flat" cmpd="sng" algn="ctr">
                        <a:solidFill>
                          <a:srgbClr val="4F81BD">
                            <a:lumMod val="40000"/>
                            <a:lumOff val="60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sp macro="" textlink="">
                  <xdr:nvSpPr>
                    <xdr:cNvPr id="88" name="Rectangle 87">
                      <a:extLst>
                        <a:ext uri="{FF2B5EF4-FFF2-40B4-BE49-F238E27FC236}">
                          <a16:creationId xmlns:a16="http://schemas.microsoft.com/office/drawing/2014/main" id="{00000000-0008-0000-0400-000058000000}"/>
                        </a:ext>
                      </a:extLst>
                    </xdr:cNvPr>
                    <xdr:cNvSpPr/>
                  </xdr:nvSpPr>
                  <xdr:spPr>
                    <a:xfrm>
                      <a:off x="3003550" y="0"/>
                      <a:ext cx="102850" cy="434340"/>
                    </a:xfrm>
                    <a:prstGeom prst="rect">
                      <a:avLst/>
                    </a:prstGeom>
                    <a:solidFill>
                      <a:srgbClr val="4F81BD">
                        <a:lumMod val="60000"/>
                        <a:lumOff val="40000"/>
                      </a:srgbClr>
                    </a:solidFill>
                    <a:ln w="3175" cap="flat" cmpd="sng" algn="ctr">
                      <a:solidFill>
                        <a:srgbClr val="4F81B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89" name="Rectangle 88">
                      <a:extLst>
                        <a:ext uri="{FF2B5EF4-FFF2-40B4-BE49-F238E27FC236}">
                          <a16:creationId xmlns:a16="http://schemas.microsoft.com/office/drawing/2014/main" id="{00000000-0008-0000-0400-000059000000}"/>
                        </a:ext>
                      </a:extLst>
                    </xdr:cNvPr>
                    <xdr:cNvSpPr/>
                  </xdr:nvSpPr>
                  <xdr:spPr>
                    <a:xfrm>
                      <a:off x="3492500" y="69850"/>
                      <a:ext cx="69796" cy="289563"/>
                    </a:xfrm>
                    <a:prstGeom prst="rect">
                      <a:avLst/>
                    </a:prstGeom>
                    <a:solidFill>
                      <a:srgbClr val="4F81BD">
                        <a:lumMod val="60000"/>
                        <a:lumOff val="40000"/>
                      </a:srgbClr>
                    </a:solidFill>
                    <a:ln w="3175" cap="flat" cmpd="sng" algn="ctr">
                      <a:solidFill>
                        <a:srgbClr val="4F81B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0" name="Trapezoid 89">
                      <a:extLst>
                        <a:ext uri="{FF2B5EF4-FFF2-40B4-BE49-F238E27FC236}">
                          <a16:creationId xmlns:a16="http://schemas.microsoft.com/office/drawing/2014/main" id="{00000000-0008-0000-0400-00005A000000}"/>
                        </a:ext>
                      </a:extLst>
                    </xdr:cNvPr>
                    <xdr:cNvSpPr/>
                  </xdr:nvSpPr>
                  <xdr:spPr>
                    <a:xfrm rot="5400000">
                      <a:off x="3168650" y="-6350"/>
                      <a:ext cx="292312" cy="427319"/>
                    </a:xfrm>
                    <a:prstGeom prst="trapezoid">
                      <a:avLst/>
                    </a:prstGeom>
                    <a:solidFill>
                      <a:srgbClr val="4F81BD">
                        <a:lumMod val="60000"/>
                        <a:lumOff val="40000"/>
                      </a:srgbClr>
                    </a:solidFill>
                    <a:ln w="3175"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xnSp macro="">
                <xdr:nvCxnSpPr>
                  <xdr:cNvPr id="86" name="Straight Connector 85">
                    <a:extLst>
                      <a:ext uri="{FF2B5EF4-FFF2-40B4-BE49-F238E27FC236}">
                        <a16:creationId xmlns:a16="http://schemas.microsoft.com/office/drawing/2014/main" id="{00000000-0008-0000-0400-000056000000}"/>
                      </a:ext>
                    </a:extLst>
                  </xdr:cNvPr>
                  <xdr:cNvCxnSpPr/>
                </xdr:nvCxnSpPr>
                <xdr:spPr>
                  <a:xfrm>
                    <a:off x="0" y="193638"/>
                    <a:ext cx="5516245" cy="0"/>
                  </a:xfrm>
                  <a:prstGeom prst="line">
                    <a:avLst/>
                  </a:prstGeom>
                  <a:noFill/>
                  <a:ln w="6350" cap="flat" cmpd="sng" algn="ctr">
                    <a:solidFill>
                      <a:sysClr val="windowText" lastClr="000000">
                        <a:alpha val="50000"/>
                      </a:sysClr>
                    </a:solidFill>
                    <a:prstDash val="sysDash"/>
                  </a:ln>
                  <a:effectLst/>
                </xdr:spPr>
              </xdr:cxnSp>
            </xdr:grpSp>
          </xdr:grpSp>
          <xdr:grpSp>
            <xdr:nvGrpSpPr>
              <xdr:cNvPr id="79" name="Group 78">
                <a:extLst>
                  <a:ext uri="{FF2B5EF4-FFF2-40B4-BE49-F238E27FC236}">
                    <a16:creationId xmlns:a16="http://schemas.microsoft.com/office/drawing/2014/main" id="{00000000-0008-0000-0400-00004F000000}"/>
                  </a:ext>
                </a:extLst>
              </xdr:cNvPr>
              <xdr:cNvGrpSpPr/>
            </xdr:nvGrpSpPr>
            <xdr:grpSpPr>
              <a:xfrm>
                <a:off x="5086350" y="914400"/>
                <a:ext cx="542925" cy="712470"/>
                <a:chOff x="0" y="0"/>
                <a:chExt cx="542925" cy="712470"/>
              </a:xfrm>
            </xdr:grpSpPr>
            <xdr:cxnSp macro="">
              <xdr:nvCxnSpPr>
                <xdr:cNvPr id="80" name="Elbow Connector 79">
                  <a:extLst>
                    <a:ext uri="{FF2B5EF4-FFF2-40B4-BE49-F238E27FC236}">
                      <a16:creationId xmlns:a16="http://schemas.microsoft.com/office/drawing/2014/main" id="{00000000-0008-0000-0400-000050000000}"/>
                    </a:ext>
                  </a:extLst>
                </xdr:cNvPr>
                <xdr:cNvCxnSpPr/>
              </xdr:nvCxnSpPr>
              <xdr:spPr>
                <a:xfrm>
                  <a:off x="0" y="342900"/>
                  <a:ext cx="98425" cy="1"/>
                </a:xfrm>
                <a:prstGeom prst="bentConnector3">
                  <a:avLst>
                    <a:gd name="adj1" fmla="val 50000"/>
                  </a:avLst>
                </a:prstGeom>
                <a:noFill/>
                <a:ln w="6350" cap="rnd" cmpd="sng" algn="ctr">
                  <a:solidFill>
                    <a:srgbClr val="C0504D"/>
                  </a:solidFill>
                  <a:prstDash val="solid"/>
                  <a:tailEnd type="none" w="sm" len="sm"/>
                </a:ln>
                <a:effectLst/>
              </xdr:spPr>
            </xdr:cxnSp>
            <xdr:sp macro="" textlink="">
              <xdr:nvSpPr>
                <xdr:cNvPr id="81" name="Text Box 449">
                  <a:extLst>
                    <a:ext uri="{FF2B5EF4-FFF2-40B4-BE49-F238E27FC236}">
                      <a16:creationId xmlns:a16="http://schemas.microsoft.com/office/drawing/2014/main" id="{00000000-0008-0000-0400-000051000000}"/>
                    </a:ext>
                  </a:extLst>
                </xdr:cNvPr>
                <xdr:cNvSpPr txBox="1"/>
              </xdr:nvSpPr>
              <xdr:spPr>
                <a:xfrm>
                  <a:off x="101600" y="192294"/>
                  <a:ext cx="441325" cy="227441"/>
                </a:xfrm>
                <a:prstGeom prst="rect">
                  <a:avLst/>
                </a:prstGeom>
                <a:solidFill>
                  <a:sysClr val="window" lastClr="FFFFFF"/>
                </a:solidFill>
                <a:ln w="6350" cap="rnd">
                  <a:solidFill>
                    <a:srgbClr val="C0504D"/>
                  </a:solidFill>
                </a:ln>
                <a:effectLst/>
              </xdr:spPr>
              <xdr:txBody>
                <a:bodyPr rot="0" spcFirstLastPara="0" vert="horz" wrap="square" lIns="36000" tIns="7200" rIns="18000" bIns="0" numCol="1" spcCol="0" rtlCol="0" fromWordArt="0" anchor="t" anchorCtr="0" forceAA="0" compatLnSpc="1">
                  <a:prstTxWarp prst="textNoShape">
                    <a:avLst/>
                  </a:prstTxWarp>
                  <a:noAutofit/>
                </a:bodyPr>
                <a:lstStyle/>
                <a:p>
                  <a:pPr marL="0" marR="0" algn="ctr">
                    <a:spcBef>
                      <a:spcPts val="0"/>
                    </a:spcBef>
                    <a:spcAft>
                      <a:spcPts val="0"/>
                    </a:spcAft>
                  </a:pPr>
                  <a:r>
                    <a:rPr lang="en-GB" sz="1100" b="1">
                      <a:effectLst/>
                      <a:latin typeface="Calibri" panose="020F0502020204030204" pitchFamily="34" charset="0"/>
                      <a:ea typeface="Calibri" panose="020F0502020204030204" pitchFamily="34" charset="0"/>
                      <a:cs typeface="Times New Roman" panose="02020603050405020304" pitchFamily="18" charset="0"/>
                    </a:rPr>
                    <a:t>e</a:t>
                  </a:r>
                  <a:endParaRPr lang="en-US" sz="1800">
                    <a:effectLst/>
                    <a:latin typeface="Calibri" panose="020F0502020204030204" pitchFamily="34" charset="0"/>
                    <a:ea typeface="Calibri" panose="020F0502020204030204" pitchFamily="34" charset="0"/>
                    <a:cs typeface="Times New Roman" panose="02020603050405020304" pitchFamily="18" charset="0"/>
                  </a:endParaRPr>
                </a:p>
              </xdr:txBody>
            </xdr:sp>
            <xdr:cxnSp macro="">
              <xdr:nvCxnSpPr>
                <xdr:cNvPr id="82" name="Straight Arrow Connector 81">
                  <a:extLst>
                    <a:ext uri="{FF2B5EF4-FFF2-40B4-BE49-F238E27FC236}">
                      <a16:creationId xmlns:a16="http://schemas.microsoft.com/office/drawing/2014/main" id="{00000000-0008-0000-0400-000052000000}"/>
                    </a:ext>
                  </a:extLst>
                </xdr:cNvPr>
                <xdr:cNvCxnSpPr/>
              </xdr:nvCxnSpPr>
              <xdr:spPr>
                <a:xfrm>
                  <a:off x="0" y="0"/>
                  <a:ext cx="0" cy="712470"/>
                </a:xfrm>
                <a:prstGeom prst="straightConnector1">
                  <a:avLst/>
                </a:prstGeom>
                <a:noFill/>
                <a:ln w="6350" cap="flat" cmpd="sng" algn="ctr">
                  <a:solidFill>
                    <a:srgbClr val="C0504D"/>
                  </a:solidFill>
                  <a:prstDash val="solid"/>
                  <a:headEnd type="stealth" w="sm" len="sm"/>
                  <a:tailEnd type="stealth" w="sm" len="sm"/>
                </a:ln>
                <a:effectLst/>
              </xdr:spPr>
            </xdr:cxnSp>
          </xdr:grpSp>
        </xdr:grpSp>
        <xdr:grpSp>
          <xdr:nvGrpSpPr>
            <xdr:cNvPr id="64" name="Group 63">
              <a:extLst>
                <a:ext uri="{FF2B5EF4-FFF2-40B4-BE49-F238E27FC236}">
                  <a16:creationId xmlns:a16="http://schemas.microsoft.com/office/drawing/2014/main" id="{00000000-0008-0000-0400-000040000000}"/>
                </a:ext>
              </a:extLst>
            </xdr:cNvPr>
            <xdr:cNvGrpSpPr/>
          </xdr:nvGrpSpPr>
          <xdr:grpSpPr>
            <a:xfrm>
              <a:off x="247650" y="1435100"/>
              <a:ext cx="5516245" cy="387985"/>
              <a:chOff x="0" y="0"/>
              <a:chExt cx="5516245" cy="387985"/>
            </a:xfrm>
          </xdr:grpSpPr>
          <xdr:cxnSp macro="">
            <xdr:nvCxnSpPr>
              <xdr:cNvPr id="65" name="Straight Connector 64">
                <a:extLst>
                  <a:ext uri="{FF2B5EF4-FFF2-40B4-BE49-F238E27FC236}">
                    <a16:creationId xmlns:a16="http://schemas.microsoft.com/office/drawing/2014/main" id="{00000000-0008-0000-0400-000041000000}"/>
                  </a:ext>
                </a:extLst>
              </xdr:cNvPr>
              <xdr:cNvCxnSpPr/>
            </xdr:nvCxnSpPr>
            <xdr:spPr>
              <a:xfrm>
                <a:off x="0" y="193638"/>
                <a:ext cx="5516245" cy="0"/>
              </a:xfrm>
              <a:prstGeom prst="line">
                <a:avLst/>
              </a:prstGeom>
              <a:noFill/>
              <a:ln w="6350" cap="flat" cmpd="sng" algn="ctr">
                <a:solidFill>
                  <a:sysClr val="windowText" lastClr="000000">
                    <a:alpha val="50000"/>
                  </a:sysClr>
                </a:solidFill>
                <a:prstDash val="sysDash"/>
              </a:ln>
              <a:effectLst/>
            </xdr:spPr>
          </xdr:cxnSp>
          <xdr:grpSp>
            <xdr:nvGrpSpPr>
              <xdr:cNvPr id="66" name="Group 65">
                <a:extLst>
                  <a:ext uri="{FF2B5EF4-FFF2-40B4-BE49-F238E27FC236}">
                    <a16:creationId xmlns:a16="http://schemas.microsoft.com/office/drawing/2014/main" id="{00000000-0008-0000-0400-000042000000}"/>
                  </a:ext>
                </a:extLst>
              </xdr:cNvPr>
              <xdr:cNvGrpSpPr/>
            </xdr:nvGrpSpPr>
            <xdr:grpSpPr>
              <a:xfrm>
                <a:off x="53788" y="0"/>
                <a:ext cx="2706369" cy="387985"/>
                <a:chOff x="0" y="0"/>
                <a:chExt cx="3562296" cy="434340"/>
              </a:xfrm>
            </xdr:grpSpPr>
            <xdr:grpSp>
              <xdr:nvGrpSpPr>
                <xdr:cNvPr id="67" name="Group 66">
                  <a:extLst>
                    <a:ext uri="{FF2B5EF4-FFF2-40B4-BE49-F238E27FC236}">
                      <a16:creationId xmlns:a16="http://schemas.microsoft.com/office/drawing/2014/main" id="{00000000-0008-0000-0400-000043000000}"/>
                    </a:ext>
                  </a:extLst>
                </xdr:cNvPr>
                <xdr:cNvGrpSpPr/>
              </xdr:nvGrpSpPr>
              <xdr:grpSpPr>
                <a:xfrm>
                  <a:off x="0" y="0"/>
                  <a:ext cx="2999741" cy="434340"/>
                  <a:chOff x="0" y="144703"/>
                  <a:chExt cx="4073308" cy="578818"/>
                </a:xfrm>
              </xdr:grpSpPr>
              <xdr:sp macro="" textlink="">
                <xdr:nvSpPr>
                  <xdr:cNvPr id="71" name="Rectangle 70">
                    <a:extLst>
                      <a:ext uri="{FF2B5EF4-FFF2-40B4-BE49-F238E27FC236}">
                        <a16:creationId xmlns:a16="http://schemas.microsoft.com/office/drawing/2014/main" id="{00000000-0008-0000-0400-000047000000}"/>
                      </a:ext>
                    </a:extLst>
                  </xdr:cNvPr>
                  <xdr:cNvSpPr/>
                </xdr:nvSpPr>
                <xdr:spPr>
                  <a:xfrm>
                    <a:off x="0" y="237507"/>
                    <a:ext cx="1539876" cy="389544"/>
                  </a:xfrm>
                  <a:prstGeom prst="rect">
                    <a:avLst/>
                  </a:prstGeom>
                  <a:solidFill>
                    <a:srgbClr val="4F81BD">
                      <a:lumMod val="40000"/>
                      <a:lumOff val="6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72" name="Rectangle 71">
                    <a:extLst>
                      <a:ext uri="{FF2B5EF4-FFF2-40B4-BE49-F238E27FC236}">
                        <a16:creationId xmlns:a16="http://schemas.microsoft.com/office/drawing/2014/main" id="{00000000-0008-0000-0400-000048000000}"/>
                      </a:ext>
                    </a:extLst>
                  </xdr:cNvPr>
                  <xdr:cNvSpPr/>
                </xdr:nvSpPr>
                <xdr:spPr>
                  <a:xfrm>
                    <a:off x="1517462" y="144703"/>
                    <a:ext cx="139700" cy="578817"/>
                  </a:xfrm>
                  <a:prstGeom prst="rect">
                    <a:avLst/>
                  </a:prstGeom>
                  <a:solidFill>
                    <a:srgbClr val="4F81BD">
                      <a:lumMod val="60000"/>
                      <a:lumOff val="4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73" name="Isosceles Triangle 72">
                    <a:extLst>
                      <a:ext uri="{FF2B5EF4-FFF2-40B4-BE49-F238E27FC236}">
                        <a16:creationId xmlns:a16="http://schemas.microsoft.com/office/drawing/2014/main" id="{00000000-0008-0000-0400-000049000000}"/>
                      </a:ext>
                    </a:extLst>
                  </xdr:cNvPr>
                  <xdr:cNvSpPr/>
                </xdr:nvSpPr>
                <xdr:spPr>
                  <a:xfrm rot="5400000">
                    <a:off x="1690994" y="203681"/>
                    <a:ext cx="389546" cy="457200"/>
                  </a:xfrm>
                  <a:prstGeom prst="triangle">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74" name="Isosceles Triangle 73">
                    <a:extLst>
                      <a:ext uri="{FF2B5EF4-FFF2-40B4-BE49-F238E27FC236}">
                        <a16:creationId xmlns:a16="http://schemas.microsoft.com/office/drawing/2014/main" id="{00000000-0008-0000-0400-00004A000000}"/>
                      </a:ext>
                    </a:extLst>
                  </xdr:cNvPr>
                  <xdr:cNvSpPr/>
                </xdr:nvSpPr>
                <xdr:spPr>
                  <a:xfrm rot="16200000">
                    <a:off x="2025461" y="203679"/>
                    <a:ext cx="389544" cy="457200"/>
                  </a:xfrm>
                  <a:prstGeom prst="triangle">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75" name="Rectangle 74">
                    <a:extLst>
                      <a:ext uri="{FF2B5EF4-FFF2-40B4-BE49-F238E27FC236}">
                        <a16:creationId xmlns:a16="http://schemas.microsoft.com/office/drawing/2014/main" id="{00000000-0008-0000-0400-00004B000000}"/>
                      </a:ext>
                    </a:extLst>
                  </xdr:cNvPr>
                  <xdr:cNvSpPr/>
                </xdr:nvSpPr>
                <xdr:spPr>
                  <a:xfrm>
                    <a:off x="3933607" y="144704"/>
                    <a:ext cx="139701" cy="578817"/>
                  </a:xfrm>
                  <a:prstGeom prst="rect">
                    <a:avLst/>
                  </a:prstGeom>
                  <a:solidFill>
                    <a:srgbClr val="4F81BD">
                      <a:lumMod val="60000"/>
                      <a:lumOff val="4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76" name="Rectangle 75">
                    <a:extLst>
                      <a:ext uri="{FF2B5EF4-FFF2-40B4-BE49-F238E27FC236}">
                        <a16:creationId xmlns:a16="http://schemas.microsoft.com/office/drawing/2014/main" id="{00000000-0008-0000-0400-00004C000000}"/>
                      </a:ext>
                    </a:extLst>
                  </xdr:cNvPr>
                  <xdr:cNvSpPr/>
                </xdr:nvSpPr>
                <xdr:spPr>
                  <a:xfrm>
                    <a:off x="2448819" y="144704"/>
                    <a:ext cx="139701" cy="578816"/>
                  </a:xfrm>
                  <a:prstGeom prst="rect">
                    <a:avLst/>
                  </a:prstGeom>
                  <a:solidFill>
                    <a:srgbClr val="4F81BD">
                      <a:lumMod val="60000"/>
                      <a:lumOff val="40000"/>
                    </a:srgbClr>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77" name="Rectangle 76">
                    <a:extLst>
                      <a:ext uri="{FF2B5EF4-FFF2-40B4-BE49-F238E27FC236}">
                        <a16:creationId xmlns:a16="http://schemas.microsoft.com/office/drawing/2014/main" id="{00000000-0008-0000-0400-00004D000000}"/>
                      </a:ext>
                    </a:extLst>
                  </xdr:cNvPr>
                  <xdr:cNvSpPr/>
                </xdr:nvSpPr>
                <xdr:spPr>
                  <a:xfrm>
                    <a:off x="2588305" y="237462"/>
                    <a:ext cx="1345075" cy="386203"/>
                  </a:xfrm>
                  <a:prstGeom prst="rect">
                    <a:avLst/>
                  </a:prstGeom>
                  <a:solidFill>
                    <a:srgbClr val="4F81BD">
                      <a:lumMod val="40000"/>
                      <a:lumOff val="60000"/>
                    </a:srgbClr>
                  </a:solidFill>
                  <a:ln w="6350" cap="flat" cmpd="sng" algn="ctr">
                    <a:solidFill>
                      <a:srgbClr val="4F81BD">
                        <a:lumMod val="40000"/>
                        <a:lumOff val="60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sp macro="" textlink="">
              <xdr:nvSpPr>
                <xdr:cNvPr id="68" name="Rectangle 67">
                  <a:extLst>
                    <a:ext uri="{FF2B5EF4-FFF2-40B4-BE49-F238E27FC236}">
                      <a16:creationId xmlns:a16="http://schemas.microsoft.com/office/drawing/2014/main" id="{00000000-0008-0000-0400-000044000000}"/>
                    </a:ext>
                  </a:extLst>
                </xdr:cNvPr>
                <xdr:cNvSpPr/>
              </xdr:nvSpPr>
              <xdr:spPr>
                <a:xfrm>
                  <a:off x="3003550" y="0"/>
                  <a:ext cx="102850" cy="434340"/>
                </a:xfrm>
                <a:prstGeom prst="rect">
                  <a:avLst/>
                </a:prstGeom>
                <a:solidFill>
                  <a:srgbClr val="4F81BD">
                    <a:lumMod val="60000"/>
                    <a:lumOff val="40000"/>
                  </a:srgbClr>
                </a:solidFill>
                <a:ln w="3175" cap="flat" cmpd="sng" algn="ctr">
                  <a:solidFill>
                    <a:srgbClr val="4F81B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69" name="Rectangle 68">
                  <a:extLst>
                    <a:ext uri="{FF2B5EF4-FFF2-40B4-BE49-F238E27FC236}">
                      <a16:creationId xmlns:a16="http://schemas.microsoft.com/office/drawing/2014/main" id="{00000000-0008-0000-0400-000045000000}"/>
                    </a:ext>
                  </a:extLst>
                </xdr:cNvPr>
                <xdr:cNvSpPr/>
              </xdr:nvSpPr>
              <xdr:spPr>
                <a:xfrm>
                  <a:off x="3492500" y="69850"/>
                  <a:ext cx="69796" cy="289563"/>
                </a:xfrm>
                <a:prstGeom prst="rect">
                  <a:avLst/>
                </a:prstGeom>
                <a:solidFill>
                  <a:srgbClr val="4F81BD">
                    <a:lumMod val="60000"/>
                    <a:lumOff val="40000"/>
                  </a:srgbClr>
                </a:solidFill>
                <a:ln w="3175" cap="flat" cmpd="sng" algn="ctr">
                  <a:solidFill>
                    <a:srgbClr val="4F81B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70" name="Trapezoid 69">
                  <a:extLst>
                    <a:ext uri="{FF2B5EF4-FFF2-40B4-BE49-F238E27FC236}">
                      <a16:creationId xmlns:a16="http://schemas.microsoft.com/office/drawing/2014/main" id="{00000000-0008-0000-0400-000046000000}"/>
                    </a:ext>
                  </a:extLst>
                </xdr:cNvPr>
                <xdr:cNvSpPr/>
              </xdr:nvSpPr>
              <xdr:spPr>
                <a:xfrm rot="5400000">
                  <a:off x="3168650" y="-6350"/>
                  <a:ext cx="292312" cy="427319"/>
                </a:xfrm>
                <a:prstGeom prst="trapezoid">
                  <a:avLst/>
                </a:prstGeom>
                <a:solidFill>
                  <a:srgbClr val="4F81BD">
                    <a:lumMod val="60000"/>
                    <a:lumOff val="40000"/>
                  </a:srgbClr>
                </a:solidFill>
                <a:ln w="3175"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grpSp>
      </xdr:grpSp>
      <xdr:cxnSp macro="">
        <xdr:nvCxnSpPr>
          <xdr:cNvPr id="62" name="Straight Connector 61">
            <a:extLst>
              <a:ext uri="{FF2B5EF4-FFF2-40B4-BE49-F238E27FC236}">
                <a16:creationId xmlns:a16="http://schemas.microsoft.com/office/drawing/2014/main" id="{00000000-0008-0000-0400-00003E000000}"/>
              </a:ext>
            </a:extLst>
          </xdr:cNvPr>
          <xdr:cNvCxnSpPr/>
        </xdr:nvCxnSpPr>
        <xdr:spPr>
          <a:xfrm>
            <a:off x="247650" y="1625600"/>
            <a:ext cx="5516245" cy="0"/>
          </a:xfrm>
          <a:prstGeom prst="line">
            <a:avLst/>
          </a:prstGeom>
          <a:noFill/>
          <a:ln w="6350" cap="flat" cmpd="sng" algn="ctr">
            <a:solidFill>
              <a:sysClr val="windowText" lastClr="000000">
                <a:alpha val="50000"/>
              </a:sysClr>
            </a:solidFill>
            <a:prstDash val="sysDash"/>
          </a:ln>
          <a:effectLst/>
        </xdr:spPr>
      </xdr:cxnSp>
    </xdr:grpSp>
    <xdr:clientData/>
  </xdr:twoCellAnchor>
  <xdr:twoCellAnchor>
    <xdr:from>
      <xdr:col>22</xdr:col>
      <xdr:colOff>345281</xdr:colOff>
      <xdr:row>27</xdr:row>
      <xdr:rowOff>309563</xdr:rowOff>
    </xdr:from>
    <xdr:to>
      <xdr:col>23</xdr:col>
      <xdr:colOff>240392</xdr:colOff>
      <xdr:row>27</xdr:row>
      <xdr:rowOff>312965</xdr:rowOff>
    </xdr:to>
    <xdr:cxnSp macro="">
      <xdr:nvCxnSpPr>
        <xdr:cNvPr id="101" name="Straight Arrow Connector 100">
          <a:extLst>
            <a:ext uri="{FF2B5EF4-FFF2-40B4-BE49-F238E27FC236}">
              <a16:creationId xmlns:a16="http://schemas.microsoft.com/office/drawing/2014/main" id="{00000000-0008-0000-0400-000065000000}"/>
            </a:ext>
          </a:extLst>
        </xdr:cNvPr>
        <xdr:cNvCxnSpPr/>
      </xdr:nvCxnSpPr>
      <xdr:spPr>
        <a:xfrm>
          <a:off x="20429424" y="7353527"/>
          <a:ext cx="502897" cy="3402"/>
        </a:xfrm>
        <a:prstGeom prst="straightConnector1">
          <a:avLst/>
        </a:prstGeom>
        <a:noFill/>
        <a:ln w="6350" cap="flat" cmpd="sng" algn="ctr">
          <a:solidFill>
            <a:srgbClr val="C0504D"/>
          </a:solidFill>
          <a:prstDash val="solid"/>
          <a:headEnd type="stealth" w="sm" len="sm"/>
          <a:tailEnd type="stealth" w="sm" len="sm"/>
        </a:ln>
        <a:effectLst/>
      </xdr:spPr>
    </xdr:cxnSp>
    <xdr:clientData/>
  </xdr:twoCellAnchor>
  <xdr:twoCellAnchor>
    <xdr:from>
      <xdr:col>22</xdr:col>
      <xdr:colOff>382746</xdr:colOff>
      <xdr:row>27</xdr:row>
      <xdr:rowOff>75711</xdr:rowOff>
    </xdr:from>
    <xdr:to>
      <xdr:col>23</xdr:col>
      <xdr:colOff>213248</xdr:colOff>
      <xdr:row>27</xdr:row>
      <xdr:rowOff>240192</xdr:rowOff>
    </xdr:to>
    <xdr:sp macro="" textlink="">
      <xdr:nvSpPr>
        <xdr:cNvPr id="108" name="Text Box 332">
          <a:extLst>
            <a:ext uri="{FF2B5EF4-FFF2-40B4-BE49-F238E27FC236}">
              <a16:creationId xmlns:a16="http://schemas.microsoft.com/office/drawing/2014/main" id="{00000000-0008-0000-0400-00006C000000}"/>
            </a:ext>
          </a:extLst>
        </xdr:cNvPr>
        <xdr:cNvSpPr txBox="1"/>
      </xdr:nvSpPr>
      <xdr:spPr>
        <a:xfrm>
          <a:off x="20465842" y="7124211"/>
          <a:ext cx="438637" cy="164481"/>
        </a:xfrm>
        <a:prstGeom prst="rect">
          <a:avLst/>
        </a:prstGeom>
        <a:solidFill>
          <a:sysClr val="window" lastClr="FFFFFF"/>
        </a:solidFill>
        <a:ln w="6350" cap="rnd">
          <a:solidFill>
            <a:srgbClr val="C0504D"/>
          </a:solidFill>
        </a:ln>
        <a:effectLst/>
      </xdr:spPr>
      <xdr:txBody>
        <a:bodyPr rot="0" spcFirstLastPara="0" vert="horz" wrap="square" lIns="36000" tIns="7200" rIns="18000" bIns="0" numCol="1" spcCol="0" rtlCol="0" fromWordArt="0" anchor="t" anchorCtr="0" forceAA="0" compatLnSpc="1">
          <a:prstTxWarp prst="textNoShape">
            <a:avLst/>
          </a:prstTxWarp>
          <a:noAutofit/>
        </a:bodyPr>
        <a:lstStyle/>
        <a:p>
          <a:pPr marL="0" marR="0" algn="ctr">
            <a:spcBef>
              <a:spcPts val="0"/>
            </a:spcBef>
            <a:spcAft>
              <a:spcPts val="0"/>
            </a:spcAft>
          </a:pPr>
          <a:r>
            <a:rPr lang="en-GB" sz="1100" b="1">
              <a:effectLst/>
              <a:latin typeface="Calibri" panose="020F0502020204030204" pitchFamily="34" charset="0"/>
              <a:ea typeface="Calibri" panose="020F0502020204030204" pitchFamily="34" charset="0"/>
              <a:cs typeface="Times New Roman" panose="02020603050405020304" pitchFamily="18" charset="0"/>
            </a:rPr>
            <a:t>b2</a:t>
          </a:r>
          <a:endParaRPr lang="en-US" sz="18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22</xdr:col>
      <xdr:colOff>600811</xdr:colOff>
      <xdr:row>27</xdr:row>
      <xdr:rowOff>241790</xdr:rowOff>
    </xdr:from>
    <xdr:to>
      <xdr:col>22</xdr:col>
      <xdr:colOff>601980</xdr:colOff>
      <xdr:row>27</xdr:row>
      <xdr:rowOff>308610</xdr:rowOff>
    </xdr:to>
    <xdr:cxnSp macro="">
      <xdr:nvCxnSpPr>
        <xdr:cNvPr id="109" name="Elbow Connector 108">
          <a:extLst>
            <a:ext uri="{FF2B5EF4-FFF2-40B4-BE49-F238E27FC236}">
              <a16:creationId xmlns:a16="http://schemas.microsoft.com/office/drawing/2014/main" id="{00000000-0008-0000-0400-00006D000000}"/>
            </a:ext>
          </a:extLst>
        </xdr:cNvPr>
        <xdr:cNvCxnSpPr/>
      </xdr:nvCxnSpPr>
      <xdr:spPr>
        <a:xfrm rot="16200000" flipV="1">
          <a:off x="20661926" y="7342165"/>
          <a:ext cx="66820" cy="1169"/>
        </a:xfrm>
        <a:prstGeom prst="bentConnector3">
          <a:avLst>
            <a:gd name="adj1" fmla="val 50000"/>
          </a:avLst>
        </a:prstGeom>
        <a:noFill/>
        <a:ln w="6350" cap="rnd" cmpd="sng" algn="ctr">
          <a:solidFill>
            <a:srgbClr val="C0504D"/>
          </a:solidFill>
          <a:prstDash val="solid"/>
          <a:tailEnd type="none" w="sm" len="sm"/>
        </a:ln>
        <a:effectLst/>
      </xdr:spPr>
    </xdr:cxn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285750</xdr:colOff>
      <xdr:row>4</xdr:row>
      <xdr:rowOff>0</xdr:rowOff>
    </xdr:from>
    <xdr:ext cx="184731" cy="265265"/>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17526000" y="2821781"/>
          <a:ext cx="184731"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12</xdr:col>
      <xdr:colOff>416718</xdr:colOff>
      <xdr:row>5</xdr:row>
      <xdr:rowOff>190501</xdr:rowOff>
    </xdr:from>
    <xdr:to>
      <xdr:col>22</xdr:col>
      <xdr:colOff>428624</xdr:colOff>
      <xdr:row>22</xdr:row>
      <xdr:rowOff>142876</xdr:rowOff>
    </xdr:to>
    <xdr:grpSp>
      <xdr:nvGrpSpPr>
        <xdr:cNvPr id="10" name="Group 9">
          <a:extLst>
            <a:ext uri="{FF2B5EF4-FFF2-40B4-BE49-F238E27FC236}">
              <a16:creationId xmlns:a16="http://schemas.microsoft.com/office/drawing/2014/main" id="{00000000-0008-0000-0500-00000A000000}"/>
            </a:ext>
          </a:extLst>
        </xdr:cNvPr>
        <xdr:cNvGrpSpPr/>
      </xdr:nvGrpSpPr>
      <xdr:grpSpPr>
        <a:xfrm>
          <a:off x="11961018" y="4038601"/>
          <a:ext cx="6298406" cy="3614738"/>
          <a:chOff x="17347407" y="4155281"/>
          <a:chExt cx="4872652" cy="3422386"/>
        </a:xfrm>
      </xdr:grpSpPr>
      <xdr:pic>
        <xdr:nvPicPr>
          <xdr:cNvPr id="9" name="Picture 8" descr="Figure A5.1: Ship movement">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47407" y="4500562"/>
            <a:ext cx="4872652" cy="3077105"/>
          </a:xfrm>
          <a:prstGeom prst="rect">
            <a:avLst/>
          </a:prstGeom>
        </xdr:spPr>
      </xdr:pic>
      <xdr:sp macro="" textlink="">
        <xdr:nvSpPr>
          <xdr:cNvPr id="6" name="TextBox 5">
            <a:extLst>
              <a:ext uri="{FF2B5EF4-FFF2-40B4-BE49-F238E27FC236}">
                <a16:creationId xmlns:a16="http://schemas.microsoft.com/office/drawing/2014/main" id="{00000000-0008-0000-0500-000006000000}"/>
              </a:ext>
              <a:ext uri="{C183D7F6-B498-43B3-948B-1728B52AA6E4}">
                <adec:decorative xmlns:adec="http://schemas.microsoft.com/office/drawing/2017/decorative" val="1"/>
              </a:ext>
            </a:extLst>
          </xdr:cNvPr>
          <xdr:cNvSpPr txBox="1"/>
        </xdr:nvSpPr>
        <xdr:spPr>
          <a:xfrm>
            <a:off x="17537906" y="4155281"/>
            <a:ext cx="2125069"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1" i="0" u="none" strike="noStrike">
                <a:solidFill>
                  <a:schemeClr val="tx2"/>
                </a:solidFill>
                <a:effectLst/>
                <a:latin typeface="+mn-lt"/>
                <a:ea typeface="+mn-ea"/>
                <a:cs typeface="+mn-cs"/>
              </a:rPr>
              <a:t>Figure A5.1: Ship movement </a:t>
            </a:r>
          </a:p>
        </xdr:txBody>
      </xdr:sp>
    </xdr:grpSp>
    <xdr:clientData/>
  </xdr:twoCellAnchor>
  <mc:AlternateContent xmlns:mc="http://schemas.openxmlformats.org/markup-compatibility/2006">
    <mc:Choice xmlns:a14="http://schemas.microsoft.com/office/drawing/2010/main" Requires="a14">
      <xdr:twoCellAnchor editAs="oneCell">
        <xdr:from>
          <xdr:col>12</xdr:col>
          <xdr:colOff>297656</xdr:colOff>
          <xdr:row>2</xdr:row>
          <xdr:rowOff>11906</xdr:rowOff>
        </xdr:from>
        <xdr:to>
          <xdr:col>22</xdr:col>
          <xdr:colOff>488156</xdr:colOff>
          <xdr:row>4</xdr:row>
          <xdr:rowOff>5213</xdr:rowOff>
        </xdr:to>
        <xdr:pic>
          <xdr:nvPicPr>
            <xdr:cNvPr id="12" name="Picture 11" descr="Legend">
              <a:extLst>
                <a:ext uri="{FF2B5EF4-FFF2-40B4-BE49-F238E27FC236}">
                  <a16:creationId xmlns:a16="http://schemas.microsoft.com/office/drawing/2014/main" id="{00000000-0008-0000-0500-00000C000000}"/>
                </a:ext>
              </a:extLst>
            </xdr:cNvPr>
            <xdr:cNvPicPr>
              <a:picLocks noChangeAspect="1" noChangeArrowheads="1"/>
              <a:extLst>
                <a:ext uri="{84589F7E-364E-4C9E-8A38-B11213B215E9}">
                  <a14:cameraTool cellRange="'Read Me'!$B$6:$E$17" spid="_x0000_s7176"/>
                </a:ext>
              </a:extLst>
            </xdr:cNvPicPr>
          </xdr:nvPicPr>
          <xdr:blipFill>
            <a:blip xmlns:r="http://schemas.openxmlformats.org/officeDocument/2006/relationships" r:embed="rId2"/>
            <a:srcRect/>
            <a:stretch>
              <a:fillRect/>
            </a:stretch>
          </xdr:blipFill>
          <xdr:spPr bwMode="auto">
            <a:xfrm>
              <a:off x="11513344" y="702469"/>
              <a:ext cx="6262687" cy="29341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6</xdr:col>
      <xdr:colOff>602272</xdr:colOff>
      <xdr:row>17</xdr:row>
      <xdr:rowOff>7327</xdr:rowOff>
    </xdr:from>
    <xdr:to>
      <xdr:col>10</xdr:col>
      <xdr:colOff>685256</xdr:colOff>
      <xdr:row>31</xdr:row>
      <xdr:rowOff>83109</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8559310" y="5084885"/>
          <a:ext cx="4992023" cy="75972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504824</xdr:colOff>
      <xdr:row>0</xdr:row>
      <xdr:rowOff>200025</xdr:rowOff>
    </xdr:from>
    <xdr:to>
      <xdr:col>8</xdr:col>
      <xdr:colOff>508927</xdr:colOff>
      <xdr:row>7</xdr:row>
      <xdr:rowOff>285750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6887824" y="200025"/>
          <a:ext cx="5731010" cy="31575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35"/>
  <sheetViews>
    <sheetView showGridLines="0" tabSelected="1" zoomScaleNormal="100" workbookViewId="0">
      <selection activeCell="D17" sqref="B6:E17"/>
    </sheetView>
  </sheetViews>
  <sheetFormatPr defaultColWidth="9.1640625" defaultRowHeight="13.8"/>
  <cols>
    <col min="1" max="1" width="2.71875" style="41" customWidth="1"/>
    <col min="2" max="2" width="17.1640625" style="41" customWidth="1"/>
    <col min="3" max="3" width="24" style="41" customWidth="1"/>
    <col min="4" max="4" width="20.27734375" style="41" customWidth="1"/>
    <col min="5" max="5" width="47.1640625" style="41" customWidth="1"/>
    <col min="6" max="6" width="6.83203125" style="41" customWidth="1"/>
    <col min="7" max="7" width="7.27734375" style="41" customWidth="1"/>
    <col min="8" max="8" width="8" style="41" customWidth="1"/>
    <col min="9" max="9" width="7" style="41" customWidth="1"/>
    <col min="10" max="10" width="7.71875" style="41" customWidth="1"/>
    <col min="11" max="16384" width="9.1640625" style="41"/>
  </cols>
  <sheetData>
    <row r="1" spans="1:14" ht="40" customHeight="1">
      <c r="A1" s="87"/>
      <c r="B1" s="86" t="s">
        <v>434</v>
      </c>
      <c r="C1" s="88"/>
      <c r="D1" s="88"/>
      <c r="E1" s="88"/>
      <c r="F1" s="89"/>
      <c r="G1" s="89"/>
      <c r="H1" s="90"/>
      <c r="I1" s="90"/>
      <c r="J1" s="90"/>
      <c r="K1" s="90"/>
      <c r="L1" s="90"/>
      <c r="M1" s="89"/>
      <c r="N1" s="91"/>
    </row>
    <row r="2" spans="1:14">
      <c r="B2" s="7"/>
      <c r="H2" s="45"/>
      <c r="I2" s="45"/>
      <c r="J2" s="45"/>
      <c r="K2" s="45"/>
      <c r="L2" s="45"/>
    </row>
    <row r="3" spans="1:14" ht="23.25" customHeight="1">
      <c r="B3" s="514" t="s">
        <v>433</v>
      </c>
      <c r="C3" s="514"/>
      <c r="D3" s="514"/>
      <c r="E3" s="514"/>
      <c r="H3" s="45"/>
      <c r="I3" s="45"/>
      <c r="J3" s="45"/>
      <c r="K3" s="45"/>
      <c r="L3" s="45"/>
    </row>
    <row r="4" spans="1:14" s="91" customFormat="1" ht="248.25" customHeight="1">
      <c r="B4" s="515" t="s">
        <v>841</v>
      </c>
      <c r="C4" s="516"/>
      <c r="D4" s="516"/>
      <c r="E4" s="517"/>
    </row>
    <row r="5" spans="1:14" s="91" customFormat="1" ht="5.25" customHeight="1">
      <c r="B5" s="92"/>
      <c r="C5" s="24"/>
      <c r="D5" s="19"/>
      <c r="E5" s="19"/>
    </row>
    <row r="6" spans="1:14" ht="23.25" customHeight="1" thickBot="1">
      <c r="B6" s="518" t="s">
        <v>363</v>
      </c>
      <c r="C6" s="519"/>
      <c r="D6" s="519"/>
      <c r="E6" s="519"/>
      <c r="H6" s="45"/>
      <c r="I6" s="45"/>
      <c r="J6" s="45"/>
      <c r="K6" s="45"/>
      <c r="L6" s="45"/>
    </row>
    <row r="7" spans="1:14" ht="36" customHeight="1" thickBot="1">
      <c r="B7" s="43"/>
      <c r="C7" s="470" t="s">
        <v>364</v>
      </c>
      <c r="D7" s="502" t="s">
        <v>831</v>
      </c>
      <c r="E7" s="503"/>
      <c r="F7" s="45"/>
    </row>
    <row r="8" spans="1:14" ht="5.25" customHeight="1" thickBot="1">
      <c r="B8" s="46"/>
      <c r="C8" s="47"/>
      <c r="D8" s="504"/>
      <c r="E8" s="505"/>
      <c r="F8" s="45"/>
    </row>
    <row r="9" spans="1:14" ht="36" customHeight="1" thickBot="1">
      <c r="B9" s="48"/>
      <c r="C9" s="471" t="s">
        <v>365</v>
      </c>
      <c r="D9" s="506"/>
      <c r="E9" s="507"/>
      <c r="F9" s="45"/>
    </row>
    <row r="10" spans="1:14" ht="5.25" customHeight="1" thickBot="1">
      <c r="B10" s="46"/>
      <c r="C10" s="50"/>
      <c r="D10" s="455"/>
      <c r="E10" s="456"/>
      <c r="F10" s="45"/>
    </row>
    <row r="11" spans="1:14" ht="36" customHeight="1" thickBot="1">
      <c r="B11" s="52"/>
      <c r="C11" s="472" t="s">
        <v>366</v>
      </c>
      <c r="D11" s="508" t="s">
        <v>832</v>
      </c>
      <c r="E11" s="509"/>
      <c r="F11" s="45"/>
    </row>
    <row r="12" spans="1:14" ht="5.25" customHeight="1" thickBot="1">
      <c r="B12" s="54"/>
      <c r="C12" s="25"/>
      <c r="D12" s="510"/>
      <c r="E12" s="511"/>
      <c r="F12" s="45"/>
    </row>
    <row r="13" spans="1:14" ht="36" customHeight="1" thickBot="1">
      <c r="B13" s="55"/>
      <c r="C13" s="471" t="s">
        <v>367</v>
      </c>
      <c r="D13" s="512"/>
      <c r="E13" s="513"/>
      <c r="F13" s="45"/>
    </row>
    <row r="14" spans="1:14" ht="5.25" customHeight="1" thickBot="1">
      <c r="B14" s="56"/>
      <c r="C14" s="57"/>
      <c r="D14" s="457"/>
      <c r="E14" s="457"/>
    </row>
    <row r="15" spans="1:14" ht="36" customHeight="1" thickBot="1">
      <c r="B15" s="93"/>
      <c r="C15" s="473" t="s">
        <v>104</v>
      </c>
      <c r="D15" s="500" t="s">
        <v>833</v>
      </c>
      <c r="E15" s="501"/>
    </row>
    <row r="16" spans="1:14" ht="5.25" customHeight="1" thickBot="1">
      <c r="B16" s="56"/>
      <c r="C16" s="57"/>
      <c r="D16" s="457"/>
      <c r="E16" s="457"/>
    </row>
    <row r="17" spans="1:15" ht="36" customHeight="1">
      <c r="B17" s="94"/>
      <c r="C17" s="473" t="s">
        <v>428</v>
      </c>
      <c r="D17" s="500" t="s">
        <v>830</v>
      </c>
      <c r="E17" s="501"/>
    </row>
    <row r="18" spans="1:15">
      <c r="B18" s="95"/>
      <c r="C18" s="95"/>
      <c r="D18" s="95"/>
      <c r="E18" s="95"/>
      <c r="F18" s="96"/>
      <c r="G18" s="96"/>
      <c r="H18" s="96"/>
      <c r="I18" s="96"/>
      <c r="J18" s="96"/>
      <c r="K18" s="70"/>
      <c r="L18" s="70"/>
      <c r="M18" s="70"/>
      <c r="N18" s="70"/>
      <c r="O18" s="70"/>
    </row>
    <row r="19" spans="1:15">
      <c r="A19" s="97"/>
      <c r="B19" s="95"/>
      <c r="C19" s="95"/>
      <c r="D19" s="95"/>
      <c r="E19" s="95"/>
      <c r="F19" s="75"/>
      <c r="G19" s="75"/>
      <c r="H19" s="75"/>
      <c r="I19" s="76"/>
      <c r="J19" s="76"/>
    </row>
    <row r="20" spans="1:15">
      <c r="A20" s="97"/>
      <c r="B20" s="95"/>
      <c r="C20" s="95"/>
      <c r="D20" s="95"/>
      <c r="E20" s="95"/>
      <c r="F20" s="75"/>
      <c r="G20" s="75"/>
      <c r="H20" s="75"/>
      <c r="I20" s="76"/>
      <c r="J20" s="76"/>
    </row>
    <row r="21" spans="1:15">
      <c r="A21" s="97"/>
      <c r="B21" s="95"/>
      <c r="C21" s="95"/>
      <c r="D21" s="95"/>
      <c r="E21" s="95"/>
      <c r="F21" s="75"/>
      <c r="G21" s="75"/>
      <c r="H21" s="75"/>
      <c r="I21" s="76"/>
      <c r="J21" s="76"/>
    </row>
    <row r="22" spans="1:15">
      <c r="A22" s="97"/>
      <c r="B22" s="95"/>
      <c r="C22" s="95"/>
      <c r="D22" s="95"/>
      <c r="E22" s="95"/>
      <c r="F22" s="75"/>
      <c r="G22" s="75"/>
      <c r="H22" s="75"/>
      <c r="I22" s="76"/>
      <c r="J22" s="76"/>
    </row>
    <row r="23" spans="1:15">
      <c r="A23" s="97"/>
      <c r="B23" s="95"/>
      <c r="C23" s="95"/>
      <c r="D23" s="95"/>
      <c r="E23" s="95"/>
      <c r="F23" s="75"/>
      <c r="G23" s="75"/>
      <c r="H23" s="75"/>
      <c r="I23" s="76"/>
      <c r="J23" s="76"/>
    </row>
    <row r="24" spans="1:15">
      <c r="A24" s="97"/>
      <c r="B24" s="95"/>
      <c r="C24" s="95"/>
      <c r="D24" s="95"/>
      <c r="E24" s="95"/>
      <c r="F24" s="75"/>
      <c r="G24" s="75"/>
      <c r="H24" s="75"/>
      <c r="I24" s="76"/>
      <c r="J24" s="76"/>
    </row>
    <row r="25" spans="1:15">
      <c r="A25" s="97"/>
      <c r="B25" s="95"/>
      <c r="C25" s="95"/>
      <c r="D25" s="95"/>
      <c r="E25" s="95"/>
      <c r="F25" s="75"/>
      <c r="G25" s="75"/>
      <c r="H25" s="75"/>
      <c r="I25" s="76"/>
      <c r="J25" s="76"/>
    </row>
    <row r="26" spans="1:15">
      <c r="A26" s="97"/>
      <c r="B26" s="95"/>
      <c r="C26" s="95"/>
      <c r="D26" s="95"/>
      <c r="E26" s="95"/>
      <c r="F26" s="75"/>
      <c r="G26" s="75"/>
      <c r="H26" s="75"/>
      <c r="I26" s="76"/>
      <c r="J26" s="76"/>
    </row>
    <row r="27" spans="1:15">
      <c r="A27" s="97"/>
      <c r="B27" s="95"/>
      <c r="C27" s="95"/>
      <c r="D27" s="95"/>
      <c r="E27" s="95"/>
    </row>
    <row r="28" spans="1:15">
      <c r="A28" s="97"/>
      <c r="B28" s="95"/>
      <c r="C28" s="95"/>
      <c r="D28" s="95"/>
      <c r="E28" s="95"/>
    </row>
    <row r="29" spans="1:15" ht="15" customHeight="1">
      <c r="B29" s="95"/>
      <c r="C29" s="95"/>
      <c r="D29" s="95"/>
      <c r="E29" s="95"/>
    </row>
    <row r="30" spans="1:15" ht="15" customHeight="1">
      <c r="B30" s="95"/>
      <c r="C30" s="95"/>
      <c r="D30" s="95"/>
      <c r="E30" s="95"/>
    </row>
    <row r="31" spans="1:15" ht="15" customHeight="1">
      <c r="B31" s="95"/>
      <c r="C31" s="95"/>
      <c r="D31" s="95"/>
      <c r="E31" s="95"/>
    </row>
    <row r="32" spans="1:15" ht="15" customHeight="1">
      <c r="B32" s="95"/>
      <c r="C32" s="95"/>
      <c r="D32" s="95"/>
      <c r="E32" s="95"/>
    </row>
    <row r="33" spans="2:5" ht="15" customHeight="1">
      <c r="B33" s="95"/>
      <c r="C33" s="95"/>
      <c r="D33" s="95"/>
      <c r="E33" s="95"/>
    </row>
    <row r="34" spans="2:5" ht="15" customHeight="1">
      <c r="B34" s="95"/>
      <c r="C34" s="95"/>
      <c r="D34" s="95"/>
      <c r="E34" s="95"/>
    </row>
    <row r="35" spans="2:5" ht="15" customHeight="1">
      <c r="B35" s="95"/>
      <c r="C35" s="95"/>
      <c r="D35" s="95"/>
      <c r="E35" s="95"/>
    </row>
  </sheetData>
  <sheetProtection sheet="1" objects="1" scenarios="1" selectLockedCells="1"/>
  <mergeCells count="7">
    <mergeCell ref="D17:E17"/>
    <mergeCell ref="D7:E9"/>
    <mergeCell ref="D11:E13"/>
    <mergeCell ref="D15:E15"/>
    <mergeCell ref="B3:E3"/>
    <mergeCell ref="B4:E4"/>
    <mergeCell ref="B6:E6"/>
  </mergeCells>
  <pageMargins left="0.7" right="0.7" top="0.75" bottom="0.75" header="0.3" footer="0.3"/>
  <pageSetup paperSize="9" scale="82"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T214"/>
  <sheetViews>
    <sheetView zoomScale="80" zoomScaleNormal="80" zoomScaleSheetLayoutView="50" workbookViewId="0"/>
  </sheetViews>
  <sheetFormatPr defaultColWidth="9.1640625" defaultRowHeight="12.6"/>
  <cols>
    <col min="1" max="1" width="3.44140625" style="167" customWidth="1"/>
    <col min="2" max="2" width="12.83203125" style="167" customWidth="1"/>
    <col min="3" max="3" width="34.44140625" style="167" customWidth="1"/>
    <col min="4" max="5" width="24.71875" style="167" customWidth="1"/>
    <col min="6" max="6" width="97.71875" style="167" customWidth="1"/>
    <col min="7" max="7" width="49.71875" style="167" customWidth="1"/>
    <col min="8" max="8" width="85.83203125" style="167" customWidth="1"/>
    <col min="9" max="9" width="83" style="167" customWidth="1"/>
    <col min="10" max="16384" width="9.1640625" style="167"/>
  </cols>
  <sheetData>
    <row r="1" spans="1:20" ht="39.75" customHeight="1">
      <c r="A1" s="85"/>
      <c r="B1" s="84" t="s">
        <v>98</v>
      </c>
      <c r="C1" s="161" t="s">
        <v>529</v>
      </c>
      <c r="D1" s="161"/>
      <c r="E1" s="86"/>
      <c r="F1" s="86"/>
      <c r="G1" s="86"/>
      <c r="H1" s="137"/>
      <c r="I1" s="137"/>
      <c r="J1" s="137"/>
      <c r="K1" s="137"/>
      <c r="L1" s="137"/>
      <c r="M1" s="137"/>
      <c r="N1" s="137"/>
      <c r="O1" s="137"/>
      <c r="P1" s="137"/>
      <c r="Q1" s="137"/>
      <c r="R1" s="137"/>
      <c r="S1" s="166"/>
      <c r="T1" s="166"/>
    </row>
    <row r="2" spans="1:20" ht="14.25" customHeight="1">
      <c r="A2" s="168"/>
      <c r="B2" s="169"/>
      <c r="C2" s="170"/>
      <c r="D2" s="170"/>
      <c r="E2" s="137"/>
      <c r="F2" s="137"/>
      <c r="G2" s="137"/>
      <c r="H2" s="137"/>
      <c r="I2" s="137"/>
      <c r="J2" s="137"/>
      <c r="K2" s="137"/>
      <c r="L2" s="137"/>
      <c r="M2" s="137"/>
      <c r="N2" s="137"/>
      <c r="O2" s="137"/>
      <c r="P2" s="137"/>
      <c r="Q2" s="137"/>
      <c r="R2" s="137"/>
      <c r="S2" s="166"/>
      <c r="T2" s="166"/>
    </row>
    <row r="3" spans="1:20" ht="16.5" customHeight="1">
      <c r="A3" s="168"/>
      <c r="B3" s="723" t="s">
        <v>433</v>
      </c>
      <c r="C3" s="724"/>
      <c r="D3" s="724"/>
      <c r="E3" s="724"/>
      <c r="F3" s="724"/>
      <c r="G3" s="725"/>
      <c r="H3" s="3"/>
      <c r="I3" s="3"/>
      <c r="J3" s="3"/>
      <c r="K3" s="3"/>
      <c r="L3" s="3"/>
      <c r="M3" s="3"/>
      <c r="N3" s="3"/>
      <c r="O3" s="3"/>
      <c r="P3" s="3"/>
      <c r="Q3" s="171"/>
      <c r="R3" s="172"/>
      <c r="S3" s="172"/>
      <c r="T3" s="166"/>
    </row>
    <row r="4" spans="1:20" ht="86.25" customHeight="1">
      <c r="A4" s="168"/>
      <c r="B4" s="663" t="s">
        <v>853</v>
      </c>
      <c r="C4" s="664"/>
      <c r="D4" s="664"/>
      <c r="E4" s="664"/>
      <c r="F4" s="664"/>
      <c r="G4" s="665"/>
      <c r="H4" s="34"/>
      <c r="I4" s="173"/>
      <c r="J4" s="173"/>
      <c r="K4" s="173"/>
      <c r="L4" s="173"/>
      <c r="M4" s="173"/>
      <c r="N4" s="173"/>
      <c r="O4" s="173"/>
      <c r="P4" s="173"/>
      <c r="Q4" s="174"/>
      <c r="R4" s="175"/>
      <c r="S4" s="175"/>
      <c r="T4" s="166"/>
    </row>
    <row r="5" spans="1:20" ht="18.75" customHeight="1" thickBot="1">
      <c r="A5" s="168"/>
      <c r="B5" s="176"/>
      <c r="C5" s="177"/>
      <c r="D5" s="177"/>
      <c r="E5" s="177"/>
      <c r="F5" s="177"/>
      <c r="G5" s="177"/>
      <c r="H5" s="177"/>
      <c r="I5" s="177"/>
      <c r="J5" s="177"/>
      <c r="K5" s="177"/>
      <c r="L5" s="177"/>
      <c r="M5" s="177"/>
      <c r="N5" s="177"/>
      <c r="O5" s="177"/>
      <c r="P5" s="177"/>
      <c r="Q5" s="175"/>
      <c r="R5" s="175"/>
      <c r="S5" s="175"/>
      <c r="T5" s="166"/>
    </row>
    <row r="6" spans="1:20" ht="47.25" customHeight="1" thickTop="1">
      <c r="B6" s="164" t="s">
        <v>359</v>
      </c>
      <c r="C6" s="155" t="s">
        <v>81</v>
      </c>
      <c r="D6" s="552" t="s">
        <v>358</v>
      </c>
      <c r="E6" s="728"/>
      <c r="F6" s="156" t="s">
        <v>13</v>
      </c>
      <c r="G6" s="157" t="s">
        <v>852</v>
      </c>
      <c r="H6" s="178"/>
      <c r="I6" s="179"/>
      <c r="J6" s="17"/>
    </row>
    <row r="7" spans="1:20" ht="20.100000000000001" customHeight="1" thickBot="1">
      <c r="B7" s="180">
        <v>1</v>
      </c>
      <c r="C7" s="181" t="s">
        <v>382</v>
      </c>
      <c r="D7" s="729"/>
      <c r="E7" s="730"/>
      <c r="F7" s="182"/>
      <c r="G7" s="183"/>
      <c r="H7" s="184"/>
      <c r="I7" s="41"/>
      <c r="J7" s="41"/>
    </row>
    <row r="8" spans="1:20" ht="126" customHeight="1" thickBot="1">
      <c r="A8" s="167" t="s">
        <v>368</v>
      </c>
      <c r="B8" s="185">
        <v>1.1000000000000001</v>
      </c>
      <c r="C8" s="152" t="s">
        <v>357</v>
      </c>
      <c r="D8" s="705"/>
      <c r="E8" s="705"/>
      <c r="F8" s="186" t="s">
        <v>530</v>
      </c>
      <c r="G8" s="187" t="s">
        <v>531</v>
      </c>
      <c r="H8" s="188"/>
      <c r="I8" s="189"/>
      <c r="J8" s="41"/>
    </row>
    <row r="9" spans="1:20" ht="14.1" thickBot="1">
      <c r="B9" s="185">
        <v>1.2</v>
      </c>
      <c r="C9" s="152" t="s">
        <v>355</v>
      </c>
      <c r="D9" s="705"/>
      <c r="E9" s="705"/>
      <c r="F9" s="186" t="s">
        <v>372</v>
      </c>
      <c r="G9" s="190"/>
      <c r="H9" s="191"/>
      <c r="I9" s="192"/>
      <c r="J9" s="41"/>
    </row>
    <row r="10" spans="1:20" ht="15.75" customHeight="1" thickBot="1">
      <c r="B10" s="185">
        <v>1.3</v>
      </c>
      <c r="C10" s="152" t="s">
        <v>356</v>
      </c>
      <c r="D10" s="705"/>
      <c r="E10" s="705"/>
      <c r="F10" s="186" t="s">
        <v>372</v>
      </c>
      <c r="G10" s="190"/>
      <c r="H10" s="193"/>
      <c r="I10" s="192"/>
      <c r="J10" s="41"/>
    </row>
    <row r="11" spans="1:20" ht="75.900000000000006" thickBot="1">
      <c r="B11" s="185">
        <v>1.4</v>
      </c>
      <c r="C11" s="152" t="s">
        <v>371</v>
      </c>
      <c r="D11" s="705"/>
      <c r="E11" s="705"/>
      <c r="F11" s="186" t="s">
        <v>532</v>
      </c>
      <c r="G11" s="194" t="s">
        <v>533</v>
      </c>
      <c r="H11" s="195"/>
      <c r="I11" s="196"/>
      <c r="J11" s="41"/>
    </row>
    <row r="12" spans="1:20" ht="43.5" customHeight="1" thickBot="1">
      <c r="B12" s="180">
        <v>2</v>
      </c>
      <c r="C12" s="181" t="s">
        <v>383</v>
      </c>
      <c r="D12" s="726"/>
      <c r="E12" s="727"/>
      <c r="F12" s="197"/>
      <c r="G12" s="198"/>
      <c r="H12" s="199"/>
      <c r="I12" s="41"/>
      <c r="J12" s="41"/>
      <c r="S12" s="97"/>
    </row>
    <row r="13" spans="1:20" ht="84.75" customHeight="1" thickBot="1">
      <c r="B13" s="185">
        <v>2.1</v>
      </c>
      <c r="C13" s="152" t="s">
        <v>354</v>
      </c>
      <c r="D13" s="162"/>
      <c r="E13" s="162"/>
      <c r="F13" s="186" t="s">
        <v>534</v>
      </c>
      <c r="G13" s="194" t="s">
        <v>535</v>
      </c>
      <c r="H13" s="195"/>
      <c r="I13" s="189"/>
      <c r="J13" s="41"/>
    </row>
    <row r="14" spans="1:20" ht="15.75" customHeight="1" thickBot="1">
      <c r="B14" s="185">
        <v>2.2000000000000002</v>
      </c>
      <c r="C14" s="152" t="s">
        <v>353</v>
      </c>
      <c r="D14" s="705"/>
      <c r="E14" s="705"/>
      <c r="F14" s="186" t="s">
        <v>536</v>
      </c>
      <c r="G14" s="194" t="s">
        <v>537</v>
      </c>
      <c r="H14" s="200"/>
      <c r="I14" s="23"/>
      <c r="J14" s="41"/>
    </row>
    <row r="15" spans="1:20" ht="58.5" customHeight="1" thickBot="1">
      <c r="B15" s="185">
        <v>2.2999999999999998</v>
      </c>
      <c r="C15" s="152" t="s">
        <v>352</v>
      </c>
      <c r="D15" s="705"/>
      <c r="E15" s="705"/>
      <c r="F15" s="186" t="s">
        <v>538</v>
      </c>
      <c r="G15" s="187" t="s">
        <v>539</v>
      </c>
      <c r="H15" s="201"/>
      <c r="I15" s="202"/>
      <c r="J15" s="41"/>
    </row>
    <row r="16" spans="1:20" ht="14.1" thickBot="1">
      <c r="B16" s="185">
        <v>2.4</v>
      </c>
      <c r="C16" s="152" t="s">
        <v>351</v>
      </c>
      <c r="D16" s="705"/>
      <c r="E16" s="705"/>
      <c r="F16" s="186" t="s">
        <v>540</v>
      </c>
      <c r="G16" s="203"/>
      <c r="H16" s="195"/>
      <c r="I16" s="189"/>
      <c r="J16" s="41"/>
    </row>
    <row r="17" spans="2:10" ht="15" customHeight="1" thickBot="1">
      <c r="B17" s="185" t="s">
        <v>350</v>
      </c>
      <c r="C17" s="152" t="s">
        <v>349</v>
      </c>
      <c r="D17" s="707"/>
      <c r="E17" s="707"/>
      <c r="F17" s="204"/>
      <c r="G17" s="203"/>
      <c r="H17" s="199"/>
      <c r="I17" s="7"/>
      <c r="J17" s="41"/>
    </row>
    <row r="18" spans="2:10" ht="51" customHeight="1" thickBot="1">
      <c r="B18" s="185" t="s">
        <v>348</v>
      </c>
      <c r="C18" s="152" t="s">
        <v>347</v>
      </c>
      <c r="D18" s="707"/>
      <c r="E18" s="707"/>
      <c r="F18" s="204" t="s">
        <v>541</v>
      </c>
      <c r="G18" s="203"/>
      <c r="H18" s="199"/>
      <c r="I18" s="7"/>
      <c r="J18" s="41"/>
    </row>
    <row r="19" spans="2:10" ht="14.1" thickBot="1">
      <c r="B19" s="185">
        <v>2.5</v>
      </c>
      <c r="C19" s="152" t="s">
        <v>346</v>
      </c>
      <c r="D19" s="705"/>
      <c r="E19" s="705"/>
      <c r="F19" s="204" t="s">
        <v>542</v>
      </c>
      <c r="G19" s="203"/>
      <c r="H19" s="191"/>
      <c r="I19" s="189"/>
      <c r="J19" s="41"/>
    </row>
    <row r="20" spans="2:10" ht="16.5" customHeight="1" thickBot="1">
      <c r="B20" s="185" t="s">
        <v>345</v>
      </c>
      <c r="C20" s="152" t="s">
        <v>344</v>
      </c>
      <c r="D20" s="165" t="str">
        <f>IF(AND(D8="MANUAL", D19="YES"), "MANUAL", "")</f>
        <v/>
      </c>
      <c r="E20" s="162"/>
      <c r="F20" s="204"/>
      <c r="G20" s="203"/>
      <c r="H20" s="200"/>
      <c r="I20" s="18"/>
      <c r="J20" s="41"/>
    </row>
    <row r="21" spans="2:10" ht="14.1" thickBot="1">
      <c r="B21" s="185" t="s">
        <v>343</v>
      </c>
      <c r="C21" s="152" t="s">
        <v>342</v>
      </c>
      <c r="D21" s="705"/>
      <c r="E21" s="705"/>
      <c r="F21" s="204"/>
      <c r="G21" s="203"/>
      <c r="H21" s="199"/>
      <c r="I21" s="7"/>
      <c r="J21" s="41"/>
    </row>
    <row r="22" spans="2:10" ht="20.25" customHeight="1" thickBot="1">
      <c r="B22" s="185" t="s">
        <v>341</v>
      </c>
      <c r="C22" s="152" t="s">
        <v>338</v>
      </c>
      <c r="D22" s="707"/>
      <c r="E22" s="707"/>
      <c r="F22" s="204" t="s">
        <v>543</v>
      </c>
      <c r="G22" s="203"/>
      <c r="H22" s="199"/>
      <c r="I22" s="7"/>
      <c r="J22" s="41"/>
    </row>
    <row r="23" spans="2:10" ht="14.1" thickBot="1">
      <c r="B23" s="185" t="s">
        <v>339</v>
      </c>
      <c r="C23" s="152" t="s">
        <v>340</v>
      </c>
      <c r="D23" s="705"/>
      <c r="E23" s="705"/>
      <c r="F23" s="204"/>
      <c r="G23" s="203"/>
      <c r="H23" s="199"/>
      <c r="I23" s="7"/>
      <c r="J23" s="41"/>
    </row>
    <row r="24" spans="2:10" ht="17.25" customHeight="1" thickBot="1">
      <c r="B24" s="185" t="s">
        <v>337</v>
      </c>
      <c r="C24" s="152" t="s">
        <v>336</v>
      </c>
      <c r="D24" s="707"/>
      <c r="E24" s="707"/>
      <c r="F24" s="204" t="s">
        <v>544</v>
      </c>
      <c r="G24" s="203"/>
      <c r="H24" s="199"/>
      <c r="I24" s="7"/>
      <c r="J24" s="41"/>
    </row>
    <row r="25" spans="2:10" ht="63.3" thickBot="1">
      <c r="B25" s="185">
        <v>2.6</v>
      </c>
      <c r="C25" s="152" t="s">
        <v>837</v>
      </c>
      <c r="D25" s="705"/>
      <c r="E25" s="705"/>
      <c r="F25" s="204" t="s">
        <v>839</v>
      </c>
      <c r="G25" s="187" t="s">
        <v>545</v>
      </c>
      <c r="H25" s="199"/>
      <c r="I25" s="189"/>
      <c r="J25" s="41"/>
    </row>
    <row r="26" spans="2:10" ht="15" customHeight="1" thickBot="1">
      <c r="B26" s="185" t="s">
        <v>335</v>
      </c>
      <c r="C26" s="152" t="s">
        <v>334</v>
      </c>
      <c r="D26" s="707"/>
      <c r="E26" s="707"/>
      <c r="F26" s="205"/>
      <c r="G26" s="203"/>
      <c r="H26" s="199"/>
      <c r="I26" s="189"/>
      <c r="J26" s="41"/>
    </row>
    <row r="27" spans="2:10" ht="38.1" thickBot="1">
      <c r="B27" s="185" t="s">
        <v>333</v>
      </c>
      <c r="C27" s="152" t="s">
        <v>840</v>
      </c>
      <c r="D27" s="707"/>
      <c r="E27" s="707"/>
      <c r="F27" s="204" t="s">
        <v>838</v>
      </c>
      <c r="G27" s="206"/>
      <c r="H27" s="207"/>
      <c r="I27" s="208"/>
      <c r="J27" s="41"/>
    </row>
    <row r="28" spans="2:10" ht="25.5" thickBot="1">
      <c r="B28" s="185" t="s">
        <v>332</v>
      </c>
      <c r="C28" s="152" t="s">
        <v>836</v>
      </c>
      <c r="D28" s="705"/>
      <c r="E28" s="705"/>
      <c r="F28" s="204" t="s">
        <v>546</v>
      </c>
      <c r="G28" s="187" t="s">
        <v>545</v>
      </c>
      <c r="H28" s="199"/>
      <c r="I28" s="208"/>
      <c r="J28" s="41"/>
    </row>
    <row r="29" spans="2:10" ht="27.75" customHeight="1" thickBot="1">
      <c r="B29" s="180">
        <v>3</v>
      </c>
      <c r="C29" s="181" t="s">
        <v>547</v>
      </c>
      <c r="D29" s="726"/>
      <c r="E29" s="727"/>
      <c r="F29" s="197" t="s">
        <v>392</v>
      </c>
      <c r="G29" s="198"/>
      <c r="H29" s="2"/>
      <c r="I29" s="41"/>
      <c r="J29" s="41"/>
    </row>
    <row r="30" spans="2:10" ht="191.25" customHeight="1" thickBot="1">
      <c r="B30" s="209">
        <v>3.1</v>
      </c>
      <c r="C30" s="144" t="s">
        <v>331</v>
      </c>
      <c r="D30" s="705"/>
      <c r="E30" s="705"/>
      <c r="F30" s="210" t="s">
        <v>548</v>
      </c>
      <c r="G30" s="211" t="s">
        <v>549</v>
      </c>
      <c r="H30" s="212"/>
      <c r="I30" s="213"/>
      <c r="J30" s="41"/>
    </row>
    <row r="31" spans="2:10" ht="30.75" customHeight="1" thickBot="1">
      <c r="B31" s="209">
        <v>3.2</v>
      </c>
      <c r="C31" s="144" t="s">
        <v>330</v>
      </c>
      <c r="D31" s="705"/>
      <c r="E31" s="705"/>
      <c r="F31" s="214" t="s">
        <v>550</v>
      </c>
      <c r="G31" s="211" t="s">
        <v>551</v>
      </c>
      <c r="H31" s="215"/>
      <c r="I31" s="18"/>
      <c r="J31" s="41"/>
    </row>
    <row r="32" spans="2:10" ht="25.5" thickBot="1">
      <c r="B32" s="209">
        <v>3.3</v>
      </c>
      <c r="C32" s="144" t="s">
        <v>329</v>
      </c>
      <c r="D32" s="705"/>
      <c r="E32" s="705"/>
      <c r="F32" s="214" t="s">
        <v>552</v>
      </c>
      <c r="G32" s="211" t="s">
        <v>551</v>
      </c>
      <c r="H32" s="215"/>
      <c r="I32" s="18"/>
      <c r="J32" s="41"/>
    </row>
    <row r="33" spans="2:10" ht="14.1" thickBot="1">
      <c r="B33" s="209">
        <v>3.4</v>
      </c>
      <c r="C33" s="144" t="s">
        <v>328</v>
      </c>
      <c r="D33" s="707"/>
      <c r="E33" s="707"/>
      <c r="F33" s="214" t="s">
        <v>553</v>
      </c>
      <c r="G33" s="216"/>
      <c r="H33" s="215"/>
      <c r="I33" s="18"/>
      <c r="J33" s="41"/>
    </row>
    <row r="34" spans="2:10" ht="14.1" thickBot="1">
      <c r="B34" s="209">
        <v>3.5</v>
      </c>
      <c r="C34" s="144" t="s">
        <v>327</v>
      </c>
      <c r="D34" s="707"/>
      <c r="E34" s="707"/>
      <c r="F34" s="214" t="s">
        <v>554</v>
      </c>
      <c r="G34" s="216"/>
      <c r="H34" s="215"/>
      <c r="I34" s="18"/>
      <c r="J34" s="41"/>
    </row>
    <row r="35" spans="2:10" ht="25.5" thickBot="1">
      <c r="B35" s="209">
        <v>3.6</v>
      </c>
      <c r="C35" s="144" t="s">
        <v>326</v>
      </c>
      <c r="D35" s="707"/>
      <c r="E35" s="707"/>
      <c r="F35" s="214" t="s">
        <v>555</v>
      </c>
      <c r="G35" s="216"/>
      <c r="H35" s="215"/>
      <c r="I35" s="208"/>
      <c r="J35" s="41"/>
    </row>
    <row r="36" spans="2:10" ht="14.1" thickBot="1">
      <c r="B36" s="209">
        <v>3.7</v>
      </c>
      <c r="C36" s="144" t="s">
        <v>325</v>
      </c>
      <c r="D36" s="707"/>
      <c r="E36" s="707"/>
      <c r="F36" s="214" t="s">
        <v>324</v>
      </c>
      <c r="G36" s="211" t="s">
        <v>557</v>
      </c>
      <c r="H36" s="215"/>
      <c r="I36" s="208"/>
      <c r="J36" s="41"/>
    </row>
    <row r="37" spans="2:10" ht="30" customHeight="1" thickBot="1">
      <c r="B37" s="209">
        <v>3.8</v>
      </c>
      <c r="C37" s="144" t="s">
        <v>373</v>
      </c>
      <c r="D37" s="705"/>
      <c r="E37" s="705"/>
      <c r="F37" s="214" t="s">
        <v>556</v>
      </c>
      <c r="G37" s="206"/>
      <c r="H37" s="215"/>
      <c r="I37" s="35"/>
      <c r="J37" s="41"/>
    </row>
    <row r="38" spans="2:10" ht="25.5" thickBot="1">
      <c r="B38" s="209">
        <v>3.9</v>
      </c>
      <c r="C38" s="144" t="s">
        <v>323</v>
      </c>
      <c r="D38" s="705"/>
      <c r="E38" s="705"/>
      <c r="F38" s="214" t="s">
        <v>558</v>
      </c>
      <c r="G38" s="206"/>
      <c r="H38" s="212"/>
      <c r="I38" s="41"/>
      <c r="J38" s="41"/>
    </row>
    <row r="39" spans="2:10" ht="25.5" thickBot="1">
      <c r="B39" s="217" t="s">
        <v>322</v>
      </c>
      <c r="C39" s="144" t="s">
        <v>560</v>
      </c>
      <c r="D39" s="707"/>
      <c r="E39" s="707"/>
      <c r="F39" s="214" t="s">
        <v>559</v>
      </c>
      <c r="G39" s="216"/>
      <c r="H39" s="212"/>
      <c r="I39" s="41"/>
      <c r="J39" s="218"/>
    </row>
    <row r="40" spans="2:10" ht="31.5" customHeight="1" thickBot="1">
      <c r="B40" s="219">
        <v>4</v>
      </c>
      <c r="C40" s="220" t="s">
        <v>384</v>
      </c>
      <c r="D40" s="721"/>
      <c r="E40" s="722"/>
      <c r="F40" s="221"/>
      <c r="G40" s="222" t="s">
        <v>424</v>
      </c>
      <c r="H40" s="7"/>
      <c r="I40" s="7"/>
    </row>
    <row r="41" spans="2:10" ht="57.75" customHeight="1" thickBot="1">
      <c r="B41" s="223">
        <v>4.0999999999999996</v>
      </c>
      <c r="C41" s="224" t="s">
        <v>321</v>
      </c>
      <c r="D41" s="162"/>
      <c r="E41" s="165" t="str">
        <f>IF(D30="YES", "YES", "")</f>
        <v/>
      </c>
      <c r="F41" s="225" t="s">
        <v>561</v>
      </c>
      <c r="G41" s="211" t="s">
        <v>562</v>
      </c>
      <c r="H41" s="201"/>
      <c r="I41" s="226"/>
      <c r="J41" s="41"/>
    </row>
    <row r="42" spans="2:10" ht="25.5" thickBot="1">
      <c r="B42" s="223">
        <v>4.2</v>
      </c>
      <c r="C42" s="224" t="s">
        <v>320</v>
      </c>
      <c r="D42" s="162"/>
      <c r="E42" s="165" t="str">
        <f>IF(D30="YES", "PROXIMITY SWITCHES", "")</f>
        <v/>
      </c>
      <c r="F42" s="225" t="s">
        <v>563</v>
      </c>
      <c r="G42" s="211" t="s">
        <v>564</v>
      </c>
      <c r="H42" s="201"/>
      <c r="I42" s="36"/>
      <c r="J42" s="41"/>
    </row>
    <row r="43" spans="2:10" ht="14.1" thickBot="1">
      <c r="B43" s="223">
        <v>4.3</v>
      </c>
      <c r="C43" s="224" t="s">
        <v>319</v>
      </c>
      <c r="D43" s="705"/>
      <c r="E43" s="705"/>
      <c r="F43" s="225"/>
      <c r="G43" s="227"/>
      <c r="H43" s="201"/>
      <c r="I43" s="41"/>
      <c r="J43" s="41"/>
    </row>
    <row r="44" spans="2:10" ht="14.1" thickBot="1">
      <c r="B44" s="223" t="s">
        <v>318</v>
      </c>
      <c r="C44" s="224" t="s">
        <v>146</v>
      </c>
      <c r="D44" s="707"/>
      <c r="E44" s="707"/>
      <c r="F44" s="228" t="s">
        <v>565</v>
      </c>
      <c r="G44" s="229"/>
      <c r="H44" s="201"/>
      <c r="I44" s="41"/>
      <c r="J44" s="41"/>
    </row>
    <row r="45" spans="2:10" ht="42" customHeight="1" thickBot="1">
      <c r="B45" s="230">
        <v>4.4000000000000004</v>
      </c>
      <c r="C45" s="231" t="s">
        <v>567</v>
      </c>
      <c r="D45" s="712"/>
      <c r="E45" s="713"/>
      <c r="F45" s="232"/>
      <c r="G45" s="233" t="s">
        <v>566</v>
      </c>
      <c r="H45" s="234"/>
      <c r="I45" s="36"/>
      <c r="J45" s="41"/>
    </row>
    <row r="46" spans="2:10" ht="54.75" customHeight="1" thickBot="1">
      <c r="B46" s="209" t="s">
        <v>316</v>
      </c>
      <c r="C46" s="235" t="s">
        <v>317</v>
      </c>
      <c r="D46" s="705"/>
      <c r="E46" s="705"/>
      <c r="F46" s="236" t="s">
        <v>568</v>
      </c>
      <c r="G46" s="237"/>
      <c r="H46" s="238"/>
      <c r="I46" s="239"/>
      <c r="J46" s="41"/>
    </row>
    <row r="47" spans="2:10" ht="14.1" thickBot="1">
      <c r="B47" s="209" t="s">
        <v>314</v>
      </c>
      <c r="C47" s="126" t="s">
        <v>315</v>
      </c>
      <c r="D47" s="707"/>
      <c r="E47" s="707"/>
      <c r="F47" s="240" t="s">
        <v>569</v>
      </c>
      <c r="G47" s="237"/>
      <c r="H47" s="238"/>
      <c r="I47" s="18"/>
      <c r="J47" s="41"/>
    </row>
    <row r="48" spans="2:10" ht="113.7" thickBot="1">
      <c r="B48" s="209" t="s">
        <v>313</v>
      </c>
      <c r="C48" s="126" t="s">
        <v>571</v>
      </c>
      <c r="D48" s="707"/>
      <c r="E48" s="707"/>
      <c r="F48" s="228" t="s">
        <v>570</v>
      </c>
      <c r="G48" s="237"/>
      <c r="H48" s="238"/>
      <c r="I48" s="192"/>
      <c r="J48" s="41"/>
    </row>
    <row r="49" spans="2:10" ht="126.3" thickBot="1">
      <c r="B49" s="209" t="s">
        <v>312</v>
      </c>
      <c r="C49" s="126" t="s">
        <v>572</v>
      </c>
      <c r="D49" s="707"/>
      <c r="E49" s="707"/>
      <c r="F49" s="228" t="s">
        <v>573</v>
      </c>
      <c r="G49" s="241"/>
      <c r="H49" s="238"/>
      <c r="I49" s="192"/>
      <c r="J49" s="41"/>
    </row>
    <row r="50" spans="2:10" ht="14.1" thickBot="1">
      <c r="B50" s="209" t="s">
        <v>311</v>
      </c>
      <c r="C50" s="126" t="s">
        <v>297</v>
      </c>
      <c r="D50" s="707"/>
      <c r="E50" s="707"/>
      <c r="F50" s="242"/>
      <c r="G50" s="237"/>
      <c r="H50" s="238"/>
      <c r="I50" s="41"/>
      <c r="J50" s="41"/>
    </row>
    <row r="51" spans="2:10" ht="25.5" thickBot="1">
      <c r="B51" s="209" t="s">
        <v>310</v>
      </c>
      <c r="C51" s="126" t="s">
        <v>295</v>
      </c>
      <c r="D51" s="707"/>
      <c r="E51" s="707"/>
      <c r="F51" s="242" t="s">
        <v>574</v>
      </c>
      <c r="G51" s="241"/>
      <c r="H51" s="238"/>
      <c r="I51" s="243"/>
      <c r="J51" s="41"/>
    </row>
    <row r="52" spans="2:10" ht="25.5" thickBot="1">
      <c r="B52" s="209" t="s">
        <v>309</v>
      </c>
      <c r="C52" s="126" t="s">
        <v>293</v>
      </c>
      <c r="D52" s="707"/>
      <c r="E52" s="707"/>
      <c r="F52" s="242" t="s">
        <v>574</v>
      </c>
      <c r="G52" s="241"/>
      <c r="H52" s="238"/>
      <c r="I52" s="243"/>
      <c r="J52" s="41"/>
    </row>
    <row r="53" spans="2:10" ht="14.1" thickBot="1">
      <c r="B53" s="209" t="s">
        <v>308</v>
      </c>
      <c r="C53" s="126" t="s">
        <v>291</v>
      </c>
      <c r="D53" s="707"/>
      <c r="E53" s="707"/>
      <c r="F53" s="242" t="s">
        <v>575</v>
      </c>
      <c r="G53" s="241"/>
      <c r="H53" s="238"/>
      <c r="I53" s="41"/>
      <c r="J53" s="41"/>
    </row>
    <row r="54" spans="2:10" ht="14.1" thickBot="1">
      <c r="B54" s="209" t="s">
        <v>307</v>
      </c>
      <c r="C54" s="126" t="s">
        <v>289</v>
      </c>
      <c r="D54" s="707"/>
      <c r="E54" s="707"/>
      <c r="F54" s="242" t="s">
        <v>575</v>
      </c>
      <c r="G54" s="241"/>
      <c r="H54" s="238"/>
      <c r="I54" s="41"/>
      <c r="J54" s="41"/>
    </row>
    <row r="55" spans="2:10" ht="14.1" thickBot="1">
      <c r="B55" s="209" t="s">
        <v>306</v>
      </c>
      <c r="C55" s="126" t="s">
        <v>579</v>
      </c>
      <c r="D55" s="707"/>
      <c r="E55" s="707"/>
      <c r="F55" s="228" t="s">
        <v>576</v>
      </c>
      <c r="G55" s="237"/>
      <c r="H55" s="238"/>
      <c r="I55" s="192"/>
      <c r="J55" s="41"/>
    </row>
    <row r="56" spans="2:10" ht="14.1" thickBot="1">
      <c r="B56" s="209" t="s">
        <v>305</v>
      </c>
      <c r="C56" s="126" t="s">
        <v>580</v>
      </c>
      <c r="D56" s="707"/>
      <c r="E56" s="707"/>
      <c r="F56" s="228" t="s">
        <v>576</v>
      </c>
      <c r="G56" s="237"/>
      <c r="H56" s="238"/>
      <c r="I56" s="192"/>
      <c r="J56" s="41"/>
    </row>
    <row r="57" spans="2:10" ht="14.1" thickBot="1">
      <c r="B57" s="209" t="s">
        <v>304</v>
      </c>
      <c r="C57" s="126" t="s">
        <v>581</v>
      </c>
      <c r="D57" s="707"/>
      <c r="E57" s="707"/>
      <c r="F57" s="228" t="s">
        <v>577</v>
      </c>
      <c r="G57" s="237"/>
      <c r="H57" s="238"/>
      <c r="I57" s="192"/>
      <c r="J57" s="41"/>
    </row>
    <row r="58" spans="2:10" ht="14.1" thickBot="1">
      <c r="B58" s="209" t="s">
        <v>390</v>
      </c>
      <c r="C58" s="126" t="s">
        <v>582</v>
      </c>
      <c r="D58" s="707"/>
      <c r="E58" s="707"/>
      <c r="F58" s="228" t="s">
        <v>577</v>
      </c>
      <c r="G58" s="237"/>
      <c r="H58" s="238"/>
      <c r="I58" s="192"/>
      <c r="J58" s="41"/>
    </row>
    <row r="59" spans="2:10" ht="14.1" thickBot="1">
      <c r="B59" s="209" t="s">
        <v>302</v>
      </c>
      <c r="C59" s="126" t="s">
        <v>303</v>
      </c>
      <c r="D59" s="707"/>
      <c r="E59" s="707"/>
      <c r="F59" s="242" t="s">
        <v>578</v>
      </c>
      <c r="G59" s="237"/>
      <c r="H59" s="238"/>
      <c r="I59" s="41"/>
      <c r="J59" s="41"/>
    </row>
    <row r="60" spans="2:10" ht="14.1" thickBot="1">
      <c r="B60" s="209" t="s">
        <v>391</v>
      </c>
      <c r="C60" s="126" t="s">
        <v>301</v>
      </c>
      <c r="D60" s="707"/>
      <c r="E60" s="707"/>
      <c r="F60" s="242" t="s">
        <v>578</v>
      </c>
      <c r="G60" s="237"/>
      <c r="H60" s="238"/>
      <c r="I60" s="41"/>
      <c r="J60" s="41"/>
    </row>
    <row r="61" spans="2:10" ht="27.9" thickBot="1">
      <c r="B61" s="230">
        <v>4.5</v>
      </c>
      <c r="C61" s="231" t="s">
        <v>583</v>
      </c>
      <c r="D61" s="710"/>
      <c r="E61" s="711"/>
      <c r="F61" s="244"/>
      <c r="G61" s="245"/>
      <c r="H61" s="246"/>
      <c r="I61" s="41"/>
      <c r="J61" s="41"/>
    </row>
    <row r="62" spans="2:10" ht="27" customHeight="1" thickBot="1">
      <c r="B62" s="209" t="s">
        <v>300</v>
      </c>
      <c r="C62" s="126" t="s">
        <v>299</v>
      </c>
      <c r="D62" s="707"/>
      <c r="E62" s="707"/>
      <c r="F62" s="228" t="s">
        <v>577</v>
      </c>
      <c r="G62" s="237"/>
      <c r="H62" s="201"/>
      <c r="I62" s="36"/>
      <c r="J62" s="41"/>
    </row>
    <row r="63" spans="2:10" ht="14.1" thickBot="1">
      <c r="B63" s="209" t="s">
        <v>298</v>
      </c>
      <c r="C63" s="126" t="s">
        <v>297</v>
      </c>
      <c r="D63" s="707"/>
      <c r="E63" s="707"/>
      <c r="F63" s="242"/>
      <c r="G63" s="237"/>
      <c r="H63" s="201"/>
      <c r="I63" s="41"/>
      <c r="J63" s="41"/>
    </row>
    <row r="64" spans="2:10" ht="25.5" thickBot="1">
      <c r="B64" s="209" t="s">
        <v>296</v>
      </c>
      <c r="C64" s="126" t="s">
        <v>295</v>
      </c>
      <c r="D64" s="707"/>
      <c r="E64" s="707"/>
      <c r="F64" s="242" t="s">
        <v>584</v>
      </c>
      <c r="G64" s="241"/>
      <c r="H64" s="201"/>
      <c r="I64" s="41"/>
      <c r="J64" s="41"/>
    </row>
    <row r="65" spans="2:10" ht="25.5" thickBot="1">
      <c r="B65" s="209" t="s">
        <v>294</v>
      </c>
      <c r="C65" s="126" t="s">
        <v>293</v>
      </c>
      <c r="D65" s="707"/>
      <c r="E65" s="707"/>
      <c r="F65" s="242" t="s">
        <v>584</v>
      </c>
      <c r="G65" s="241"/>
      <c r="H65" s="201"/>
      <c r="I65" s="41"/>
      <c r="J65" s="41"/>
    </row>
    <row r="66" spans="2:10" ht="14.1" thickBot="1">
      <c r="B66" s="209" t="s">
        <v>292</v>
      </c>
      <c r="C66" s="126" t="s">
        <v>291</v>
      </c>
      <c r="D66" s="707"/>
      <c r="E66" s="707"/>
      <c r="F66" s="242" t="s">
        <v>575</v>
      </c>
      <c r="G66" s="241"/>
      <c r="H66" s="201"/>
      <c r="I66" s="41"/>
      <c r="J66" s="41"/>
    </row>
    <row r="67" spans="2:10" ht="14.1" thickBot="1">
      <c r="B67" s="209" t="s">
        <v>290</v>
      </c>
      <c r="C67" s="126" t="s">
        <v>289</v>
      </c>
      <c r="D67" s="707"/>
      <c r="E67" s="707"/>
      <c r="F67" s="242" t="s">
        <v>575</v>
      </c>
      <c r="G67" s="241"/>
      <c r="H67" s="201"/>
      <c r="I67" s="41"/>
      <c r="J67" s="41"/>
    </row>
    <row r="68" spans="2:10" ht="14.1" thickBot="1">
      <c r="B68" s="209" t="s">
        <v>288</v>
      </c>
      <c r="C68" s="126" t="s">
        <v>287</v>
      </c>
      <c r="D68" s="707"/>
      <c r="E68" s="707"/>
      <c r="F68" s="242" t="s">
        <v>585</v>
      </c>
      <c r="G68" s="237"/>
      <c r="H68" s="201"/>
      <c r="I68" s="41"/>
      <c r="J68" s="41"/>
    </row>
    <row r="69" spans="2:10" ht="14.1" thickBot="1">
      <c r="B69" s="209" t="s">
        <v>286</v>
      </c>
      <c r="C69" s="126" t="s">
        <v>285</v>
      </c>
      <c r="D69" s="707"/>
      <c r="E69" s="707"/>
      <c r="F69" s="242" t="s">
        <v>585</v>
      </c>
      <c r="G69" s="237"/>
      <c r="H69" s="201"/>
      <c r="I69" s="41"/>
      <c r="J69" s="41"/>
    </row>
    <row r="70" spans="2:10" ht="20.100000000000001" customHeight="1" thickBot="1">
      <c r="B70" s="180">
        <v>5</v>
      </c>
      <c r="C70" s="247" t="s">
        <v>385</v>
      </c>
      <c r="D70" s="719"/>
      <c r="E70" s="720"/>
      <c r="F70" s="248"/>
      <c r="G70" s="249"/>
      <c r="H70" s="201"/>
      <c r="I70" s="41"/>
      <c r="J70" s="41"/>
    </row>
    <row r="71" spans="2:10" ht="50.25" customHeight="1" thickBot="1">
      <c r="B71" s="185">
        <v>5.0999999999999996</v>
      </c>
      <c r="C71" s="152" t="s">
        <v>284</v>
      </c>
      <c r="D71" s="705"/>
      <c r="E71" s="705"/>
      <c r="F71" s="225" t="s">
        <v>586</v>
      </c>
      <c r="G71" s="250"/>
      <c r="H71" s="201"/>
      <c r="I71" s="208"/>
      <c r="J71" s="41"/>
    </row>
    <row r="72" spans="2:10" ht="14.1" thickBot="1">
      <c r="B72" s="185">
        <v>5.2</v>
      </c>
      <c r="C72" s="152" t="s">
        <v>283</v>
      </c>
      <c r="D72" s="735"/>
      <c r="E72" s="736"/>
      <c r="F72" s="225" t="s">
        <v>587</v>
      </c>
      <c r="G72" s="211" t="s">
        <v>588</v>
      </c>
      <c r="H72" s="201"/>
      <c r="I72" s="7"/>
      <c r="J72" s="41"/>
    </row>
    <row r="73" spans="2:10" ht="29.25" customHeight="1" thickBot="1">
      <c r="B73" s="251" t="s">
        <v>282</v>
      </c>
      <c r="C73" s="252" t="s">
        <v>281</v>
      </c>
      <c r="D73" s="708"/>
      <c r="E73" s="708"/>
      <c r="F73" s="225" t="s">
        <v>589</v>
      </c>
      <c r="G73" s="211" t="s">
        <v>588</v>
      </c>
      <c r="H73" s="201"/>
      <c r="I73" s="41"/>
      <c r="J73" s="41"/>
    </row>
    <row r="74" spans="2:10" ht="45.75" customHeight="1" thickBot="1">
      <c r="B74" s="251" t="s">
        <v>280</v>
      </c>
      <c r="C74" s="252" t="s">
        <v>279</v>
      </c>
      <c r="D74" s="708"/>
      <c r="E74" s="708"/>
      <c r="F74" s="252" t="s">
        <v>590</v>
      </c>
      <c r="G74" s="211" t="s">
        <v>588</v>
      </c>
      <c r="H74" s="201"/>
      <c r="I74" s="41"/>
      <c r="J74" s="41"/>
    </row>
    <row r="75" spans="2:10" ht="14.1" thickBot="1">
      <c r="B75" s="251" t="s">
        <v>278</v>
      </c>
      <c r="C75" s="152" t="s">
        <v>277</v>
      </c>
      <c r="D75" s="705"/>
      <c r="E75" s="705"/>
      <c r="F75" s="204"/>
      <c r="G75" s="211" t="s">
        <v>588</v>
      </c>
      <c r="H75" s="201"/>
      <c r="I75" s="18"/>
      <c r="J75" s="41"/>
    </row>
    <row r="76" spans="2:10" ht="73.5" customHeight="1" thickBot="1">
      <c r="B76" s="253">
        <v>6</v>
      </c>
      <c r="C76" s="247" t="s">
        <v>386</v>
      </c>
      <c r="D76" s="726"/>
      <c r="E76" s="737"/>
      <c r="F76" s="197" t="str">
        <f>IF(D8="MANUAL", "Check, if in Table A7, a manual arm with electrically powered system was selected. If yes, then proceed with Section 6 of this table. If no, then the Section 6 of this table is not applicable", "")</f>
        <v/>
      </c>
      <c r="G76" s="254" t="str">
        <f>IF(D8="MANUAL", "Table A7", "")</f>
        <v/>
      </c>
      <c r="H76" s="243"/>
      <c r="I76" s="37"/>
      <c r="J76" s="41"/>
    </row>
    <row r="77" spans="2:10" ht="30.75" customHeight="1" thickBot="1">
      <c r="B77" s="255">
        <v>6.1</v>
      </c>
      <c r="C77" s="256" t="s">
        <v>276</v>
      </c>
      <c r="D77" s="708"/>
      <c r="E77" s="708"/>
      <c r="F77" s="252" t="s">
        <v>591</v>
      </c>
      <c r="G77" s="211" t="s">
        <v>592</v>
      </c>
      <c r="H77" s="243"/>
      <c r="I77" s="9"/>
      <c r="J77" s="41"/>
    </row>
    <row r="78" spans="2:10" ht="27" customHeight="1" thickBot="1">
      <c r="B78" s="255">
        <v>6.2</v>
      </c>
      <c r="C78" s="257" t="s">
        <v>275</v>
      </c>
      <c r="D78" s="708"/>
      <c r="E78" s="708"/>
      <c r="F78" s="252" t="s">
        <v>593</v>
      </c>
      <c r="G78" s="211" t="s">
        <v>592</v>
      </c>
      <c r="H78" s="243"/>
      <c r="I78" s="7"/>
      <c r="J78" s="41"/>
    </row>
    <row r="79" spans="2:10" s="166" customFormat="1" ht="31.5" customHeight="1" thickBot="1">
      <c r="B79" s="255">
        <v>6.3</v>
      </c>
      <c r="C79" s="257" t="s">
        <v>274</v>
      </c>
      <c r="D79" s="708"/>
      <c r="E79" s="708"/>
      <c r="F79" s="252"/>
      <c r="G79" s="211" t="s">
        <v>592</v>
      </c>
      <c r="H79" s="258"/>
      <c r="I79" s="259"/>
      <c r="J79" s="91"/>
    </row>
    <row r="80" spans="2:10" ht="20.100000000000001" customHeight="1" thickBot="1">
      <c r="B80" s="230">
        <v>6.1</v>
      </c>
      <c r="C80" s="231" t="s">
        <v>273</v>
      </c>
      <c r="D80" s="741"/>
      <c r="E80" s="741"/>
      <c r="F80" s="260"/>
      <c r="G80" s="261"/>
      <c r="H80" s="234"/>
      <c r="I80" s="41"/>
      <c r="J80" s="41"/>
    </row>
    <row r="81" spans="2:10" ht="14.1" thickBot="1">
      <c r="B81" s="185">
        <v>6.11</v>
      </c>
      <c r="C81" s="152" t="s">
        <v>393</v>
      </c>
      <c r="D81" s="709"/>
      <c r="E81" s="709"/>
      <c r="F81" s="204" t="s">
        <v>594</v>
      </c>
      <c r="G81" s="211" t="s">
        <v>592</v>
      </c>
      <c r="H81" s="201"/>
      <c r="I81" s="9"/>
      <c r="J81" s="41"/>
    </row>
    <row r="82" spans="2:10" ht="14.1" thickBot="1">
      <c r="B82" s="185">
        <v>6.12</v>
      </c>
      <c r="C82" s="152" t="s">
        <v>272</v>
      </c>
      <c r="D82" s="718"/>
      <c r="E82" s="718"/>
      <c r="F82" s="204"/>
      <c r="G82" s="262"/>
      <c r="H82" s="201"/>
      <c r="I82" s="41"/>
      <c r="J82" s="41"/>
    </row>
    <row r="83" spans="2:10" ht="26.25" customHeight="1" thickBot="1">
      <c r="B83" s="185" t="s">
        <v>271</v>
      </c>
      <c r="C83" s="152" t="s">
        <v>270</v>
      </c>
      <c r="D83" s="706"/>
      <c r="E83" s="706"/>
      <c r="F83" s="204"/>
      <c r="G83" s="262"/>
      <c r="H83" s="201"/>
      <c r="I83" s="9"/>
      <c r="J83" s="41"/>
    </row>
    <row r="84" spans="2:10" ht="14.1" thickBot="1">
      <c r="B84" s="185" t="s">
        <v>269</v>
      </c>
      <c r="C84" s="152" t="s">
        <v>268</v>
      </c>
      <c r="D84" s="706"/>
      <c r="E84" s="706"/>
      <c r="F84" s="204"/>
      <c r="G84" s="262"/>
      <c r="H84" s="201"/>
      <c r="I84" s="9"/>
      <c r="J84" s="41"/>
    </row>
    <row r="85" spans="2:10" ht="14.1" thickBot="1">
      <c r="B85" s="185" t="s">
        <v>267</v>
      </c>
      <c r="C85" s="152" t="s">
        <v>266</v>
      </c>
      <c r="D85" s="706"/>
      <c r="E85" s="706"/>
      <c r="F85" s="204"/>
      <c r="G85" s="262"/>
      <c r="H85" s="201"/>
      <c r="I85" s="41"/>
      <c r="J85" s="41"/>
    </row>
    <row r="86" spans="2:10" ht="14.1" thickBot="1">
      <c r="B86" s="185" t="s">
        <v>265</v>
      </c>
      <c r="C86" s="152" t="s">
        <v>264</v>
      </c>
      <c r="D86" s="706"/>
      <c r="E86" s="706"/>
      <c r="F86" s="204"/>
      <c r="G86" s="187"/>
      <c r="H86" s="201"/>
      <c r="I86" s="41"/>
      <c r="J86" s="41"/>
    </row>
    <row r="87" spans="2:10" ht="25.5" thickBot="1">
      <c r="B87" s="185">
        <v>6.13</v>
      </c>
      <c r="C87" s="252" t="s">
        <v>263</v>
      </c>
      <c r="D87" s="731"/>
      <c r="E87" s="732"/>
      <c r="F87" s="252" t="s">
        <v>595</v>
      </c>
      <c r="G87" s="211" t="s">
        <v>596</v>
      </c>
      <c r="H87" s="201"/>
      <c r="I87" s="9"/>
      <c r="J87" s="41"/>
    </row>
    <row r="88" spans="2:10" ht="14.1" thickBot="1">
      <c r="B88" s="185" t="s">
        <v>262</v>
      </c>
      <c r="C88" s="252" t="s">
        <v>261</v>
      </c>
      <c r="D88" s="706"/>
      <c r="E88" s="706"/>
      <c r="F88" s="252" t="s">
        <v>597</v>
      </c>
      <c r="G88" s="187"/>
      <c r="H88" s="201"/>
      <c r="I88" s="239"/>
      <c r="J88" s="41"/>
    </row>
    <row r="89" spans="2:10" ht="14.1" thickBot="1">
      <c r="B89" s="185" t="s">
        <v>260</v>
      </c>
      <c r="C89" s="152" t="s">
        <v>259</v>
      </c>
      <c r="D89" s="706"/>
      <c r="E89" s="706"/>
      <c r="F89" s="204"/>
      <c r="G89" s="262"/>
      <c r="H89" s="201"/>
      <c r="I89" s="239"/>
      <c r="J89" s="41"/>
    </row>
    <row r="90" spans="2:10" ht="14.1" thickBot="1">
      <c r="B90" s="185" t="s">
        <v>258</v>
      </c>
      <c r="C90" s="252" t="s">
        <v>227</v>
      </c>
      <c r="D90" s="706"/>
      <c r="E90" s="706"/>
      <c r="F90" s="252" t="s">
        <v>598</v>
      </c>
      <c r="G90" s="187"/>
      <c r="H90" s="201"/>
      <c r="I90" s="41"/>
      <c r="J90" s="41"/>
    </row>
    <row r="91" spans="2:10" ht="14.1" thickBot="1">
      <c r="B91" s="185" t="s">
        <v>257</v>
      </c>
      <c r="C91" s="152" t="s">
        <v>256</v>
      </c>
      <c r="D91" s="706"/>
      <c r="E91" s="706"/>
      <c r="F91" s="152" t="s">
        <v>599</v>
      </c>
      <c r="G91" s="412"/>
      <c r="H91" s="201"/>
      <c r="I91" s="239"/>
      <c r="J91" s="41"/>
    </row>
    <row r="92" spans="2:10" ht="25.5" thickBot="1">
      <c r="B92" s="185" t="s">
        <v>255</v>
      </c>
      <c r="C92" s="263" t="s">
        <v>254</v>
      </c>
      <c r="D92" s="706"/>
      <c r="E92" s="706"/>
      <c r="F92" s="252" t="s">
        <v>600</v>
      </c>
      <c r="G92" s="262"/>
      <c r="H92" s="201"/>
      <c r="I92" s="41"/>
      <c r="J92" s="41"/>
    </row>
    <row r="93" spans="2:10" ht="25.5" thickBot="1">
      <c r="B93" s="185" t="s">
        <v>253</v>
      </c>
      <c r="C93" s="264" t="s">
        <v>374</v>
      </c>
      <c r="D93" s="706"/>
      <c r="E93" s="706"/>
      <c r="F93" s="252" t="s">
        <v>601</v>
      </c>
      <c r="G93" s="187"/>
      <c r="H93" s="201"/>
      <c r="I93" s="36"/>
      <c r="J93" s="41"/>
    </row>
    <row r="94" spans="2:10" ht="38.1" thickBot="1">
      <c r="B94" s="185" t="s">
        <v>252</v>
      </c>
      <c r="C94" s="263" t="s">
        <v>251</v>
      </c>
      <c r="D94" s="706"/>
      <c r="E94" s="706"/>
      <c r="F94" s="252" t="s">
        <v>602</v>
      </c>
      <c r="G94" s="211" t="s">
        <v>603</v>
      </c>
      <c r="H94" s="201"/>
      <c r="I94" s="36"/>
      <c r="J94" s="41"/>
    </row>
    <row r="95" spans="2:10" ht="56.25" customHeight="1" thickBot="1">
      <c r="B95" s="185" t="s">
        <v>394</v>
      </c>
      <c r="C95" s="122" t="s">
        <v>146</v>
      </c>
      <c r="D95" s="709"/>
      <c r="E95" s="709"/>
      <c r="F95" s="214" t="s">
        <v>604</v>
      </c>
      <c r="G95" s="187" t="s">
        <v>603</v>
      </c>
      <c r="H95" s="201"/>
      <c r="I95" s="36"/>
      <c r="J95" s="41"/>
    </row>
    <row r="96" spans="2:10" ht="49.5" customHeight="1" thickBot="1">
      <c r="B96" s="185" t="s">
        <v>250</v>
      </c>
      <c r="C96" s="263" t="s">
        <v>249</v>
      </c>
      <c r="D96" s="706"/>
      <c r="E96" s="706"/>
      <c r="F96" s="252"/>
      <c r="G96" s="265"/>
      <c r="H96" s="201"/>
      <c r="I96" s="36"/>
      <c r="J96" s="41"/>
    </row>
    <row r="97" spans="2:10" ht="57.75" customHeight="1" thickBot="1">
      <c r="B97" s="185" t="s">
        <v>395</v>
      </c>
      <c r="C97" s="122" t="s">
        <v>146</v>
      </c>
      <c r="D97" s="709"/>
      <c r="E97" s="709"/>
      <c r="F97" s="214" t="s">
        <v>605</v>
      </c>
      <c r="G97" s="187" t="s">
        <v>606</v>
      </c>
      <c r="H97" s="201"/>
      <c r="I97" s="36"/>
      <c r="J97" s="41"/>
    </row>
    <row r="98" spans="2:10" ht="14.1" thickBot="1">
      <c r="B98" s="266" t="s">
        <v>248</v>
      </c>
      <c r="C98" s="267" t="s">
        <v>607</v>
      </c>
      <c r="D98" s="706"/>
      <c r="E98" s="706"/>
      <c r="F98" s="268"/>
      <c r="G98" s="262"/>
      <c r="H98" s="201"/>
      <c r="I98" s="41"/>
      <c r="J98" s="41"/>
    </row>
    <row r="99" spans="2:10" ht="25.5" thickBot="1">
      <c r="B99" s="185" t="s">
        <v>247</v>
      </c>
      <c r="C99" s="263" t="s">
        <v>246</v>
      </c>
      <c r="D99" s="706"/>
      <c r="E99" s="706"/>
      <c r="F99" s="252" t="s">
        <v>608</v>
      </c>
      <c r="G99" s="262"/>
      <c r="H99" s="201"/>
      <c r="I99" s="41"/>
      <c r="J99" s="41"/>
    </row>
    <row r="100" spans="2:10" ht="14.1" thickBot="1">
      <c r="B100" s="185" t="s">
        <v>396</v>
      </c>
      <c r="C100" s="122" t="s">
        <v>146</v>
      </c>
      <c r="D100" s="709"/>
      <c r="E100" s="709"/>
      <c r="F100" s="204" t="s">
        <v>609</v>
      </c>
      <c r="G100" s="262"/>
      <c r="H100" s="201"/>
      <c r="I100" s="41"/>
      <c r="J100" s="41"/>
    </row>
    <row r="101" spans="2:10" ht="25.5" thickBot="1">
      <c r="B101" s="185" t="s">
        <v>245</v>
      </c>
      <c r="C101" s="263" t="s">
        <v>244</v>
      </c>
      <c r="D101" s="706"/>
      <c r="E101" s="706"/>
      <c r="F101" s="252" t="s">
        <v>610</v>
      </c>
      <c r="G101" s="262"/>
      <c r="H101" s="201"/>
      <c r="I101" s="41"/>
      <c r="J101" s="41"/>
    </row>
    <row r="102" spans="2:10" ht="14.1" thickBot="1">
      <c r="B102" s="185" t="s">
        <v>243</v>
      </c>
      <c r="C102" s="263" t="s">
        <v>242</v>
      </c>
      <c r="D102" s="706"/>
      <c r="E102" s="706"/>
      <c r="F102" s="269"/>
      <c r="G102" s="262"/>
      <c r="H102" s="201"/>
      <c r="I102" s="41"/>
      <c r="J102" s="41"/>
    </row>
    <row r="103" spans="2:10" ht="28.5" customHeight="1" thickBot="1">
      <c r="B103" s="185" t="s">
        <v>241</v>
      </c>
      <c r="C103" s="263" t="s">
        <v>240</v>
      </c>
      <c r="D103" s="706"/>
      <c r="E103" s="706"/>
      <c r="F103" s="269"/>
      <c r="G103" s="262"/>
      <c r="H103" s="201"/>
      <c r="I103" s="41"/>
      <c r="J103" s="41"/>
    </row>
    <row r="104" spans="2:10" ht="14.1" thickBot="1">
      <c r="B104" s="185" t="s">
        <v>239</v>
      </c>
      <c r="C104" s="263" t="s">
        <v>238</v>
      </c>
      <c r="D104" s="706"/>
      <c r="E104" s="706"/>
      <c r="F104" s="269"/>
      <c r="G104" s="262"/>
      <c r="H104" s="201"/>
      <c r="I104" s="41"/>
      <c r="J104" s="41"/>
    </row>
    <row r="105" spans="2:10" ht="14.1" thickBot="1">
      <c r="B105" s="270">
        <v>6.14</v>
      </c>
      <c r="C105" s="264" t="s">
        <v>225</v>
      </c>
      <c r="D105" s="709"/>
      <c r="E105" s="709"/>
      <c r="F105" s="204" t="s">
        <v>611</v>
      </c>
      <c r="G105" s="262"/>
      <c r="H105" s="201"/>
      <c r="I105" s="41"/>
      <c r="J105" s="41"/>
    </row>
    <row r="106" spans="2:10" ht="20.100000000000001" customHeight="1" thickBot="1">
      <c r="B106" s="230">
        <v>6.2</v>
      </c>
      <c r="C106" s="231" t="s">
        <v>237</v>
      </c>
      <c r="D106" s="738"/>
      <c r="E106" s="738"/>
      <c r="F106" s="260"/>
      <c r="G106" s="271"/>
      <c r="H106" s="234"/>
      <c r="I106" s="41"/>
      <c r="J106" s="41"/>
    </row>
    <row r="107" spans="2:10" ht="14.1" thickBot="1">
      <c r="B107" s="185">
        <v>6.21</v>
      </c>
      <c r="C107" s="152" t="s">
        <v>236</v>
      </c>
      <c r="D107" s="709"/>
      <c r="E107" s="709"/>
      <c r="F107" s="204" t="s">
        <v>612</v>
      </c>
      <c r="G107" s="262"/>
      <c r="H107" s="201"/>
      <c r="I107" s="41"/>
      <c r="J107" s="41"/>
    </row>
    <row r="108" spans="2:10" ht="14.1" thickBot="1">
      <c r="B108" s="185">
        <v>6.22</v>
      </c>
      <c r="C108" s="152" t="s">
        <v>235</v>
      </c>
      <c r="D108" s="709"/>
      <c r="E108" s="709"/>
      <c r="F108" s="204" t="s">
        <v>613</v>
      </c>
      <c r="G108" s="262"/>
      <c r="H108" s="201"/>
      <c r="I108" s="41"/>
      <c r="J108" s="41"/>
    </row>
    <row r="109" spans="2:10" ht="14.1" thickBot="1">
      <c r="B109" s="272">
        <v>6.23</v>
      </c>
      <c r="C109" s="252" t="s">
        <v>228</v>
      </c>
      <c r="D109" s="718"/>
      <c r="E109" s="718"/>
      <c r="F109" s="252" t="s">
        <v>614</v>
      </c>
      <c r="G109" s="211" t="s">
        <v>615</v>
      </c>
      <c r="H109" s="234"/>
      <c r="I109" s="41"/>
      <c r="J109" s="41"/>
    </row>
    <row r="110" spans="2:10" ht="14.1" thickBot="1">
      <c r="B110" s="273" t="s">
        <v>234</v>
      </c>
      <c r="C110" s="274" t="s">
        <v>616</v>
      </c>
      <c r="D110" s="706"/>
      <c r="E110" s="706"/>
      <c r="F110" s="204"/>
      <c r="G110" s="262"/>
      <c r="H110" s="201"/>
      <c r="I110" s="41"/>
      <c r="J110" s="41"/>
    </row>
    <row r="111" spans="2:10" ht="25.5" thickBot="1">
      <c r="B111" s="273" t="s">
        <v>233</v>
      </c>
      <c r="C111" s="274" t="s">
        <v>617</v>
      </c>
      <c r="D111" s="706"/>
      <c r="E111" s="706"/>
      <c r="F111" s="252" t="s">
        <v>618</v>
      </c>
      <c r="G111" s="187"/>
      <c r="H111" s="201"/>
      <c r="I111" s="41"/>
      <c r="J111" s="41"/>
    </row>
    <row r="112" spans="2:10" ht="25.5" thickBot="1">
      <c r="B112" s="273" t="s">
        <v>232</v>
      </c>
      <c r="C112" s="264" t="s">
        <v>374</v>
      </c>
      <c r="D112" s="706"/>
      <c r="E112" s="706"/>
      <c r="F112" s="252" t="s">
        <v>601</v>
      </c>
      <c r="G112" s="187"/>
      <c r="H112" s="201"/>
      <c r="I112" s="41"/>
      <c r="J112" s="41"/>
    </row>
    <row r="113" spans="2:10" ht="27" customHeight="1" thickBot="1">
      <c r="B113" s="273" t="s">
        <v>231</v>
      </c>
      <c r="C113" s="275" t="s">
        <v>226</v>
      </c>
      <c r="D113" s="706"/>
      <c r="E113" s="706"/>
      <c r="F113" s="204"/>
      <c r="G113" s="262"/>
      <c r="H113" s="201"/>
      <c r="I113" s="41"/>
      <c r="J113" s="41"/>
    </row>
    <row r="114" spans="2:10" ht="14.1" thickBot="1">
      <c r="B114" s="273">
        <v>6.24</v>
      </c>
      <c r="C114" s="264" t="s">
        <v>619</v>
      </c>
      <c r="D114" s="709"/>
      <c r="E114" s="709"/>
      <c r="F114" s="204" t="s">
        <v>620</v>
      </c>
      <c r="G114" s="262"/>
      <c r="H114" s="201"/>
      <c r="I114" s="41"/>
      <c r="J114" s="41"/>
    </row>
    <row r="115" spans="2:10" ht="30.75" customHeight="1" thickBot="1">
      <c r="B115" s="230">
        <v>6.3</v>
      </c>
      <c r="C115" s="276" t="s">
        <v>230</v>
      </c>
      <c r="D115" s="738"/>
      <c r="E115" s="738"/>
      <c r="F115" s="277"/>
      <c r="G115" s="271"/>
      <c r="H115" s="234"/>
      <c r="I115" s="41"/>
      <c r="J115" s="41"/>
    </row>
    <row r="116" spans="2:10" ht="25.5" thickBot="1">
      <c r="B116" s="185">
        <v>6.31</v>
      </c>
      <c r="C116" s="252" t="s">
        <v>229</v>
      </c>
      <c r="D116" s="709"/>
      <c r="E116" s="709"/>
      <c r="F116" s="252" t="s">
        <v>621</v>
      </c>
      <c r="G116" s="262"/>
      <c r="H116" s="201"/>
      <c r="I116" s="41"/>
      <c r="J116" s="41"/>
    </row>
    <row r="117" spans="2:10" ht="14.1" thickBot="1">
      <c r="B117" s="273">
        <v>6.32</v>
      </c>
      <c r="C117" s="252" t="s">
        <v>228</v>
      </c>
      <c r="D117" s="718"/>
      <c r="E117" s="718"/>
      <c r="F117" s="252" t="s">
        <v>622</v>
      </c>
      <c r="G117" s="262"/>
      <c r="H117" s="201"/>
      <c r="I117" s="41"/>
      <c r="J117" s="41"/>
    </row>
    <row r="118" spans="2:10" ht="14.1" thickBot="1">
      <c r="B118" s="273" t="s">
        <v>397</v>
      </c>
      <c r="C118" s="264" t="s">
        <v>616</v>
      </c>
      <c r="D118" s="706"/>
      <c r="E118" s="706"/>
      <c r="F118" s="252"/>
      <c r="G118" s="262"/>
      <c r="H118" s="201"/>
      <c r="I118" s="41"/>
      <c r="J118" s="41"/>
    </row>
    <row r="119" spans="2:10" ht="25.5" thickBot="1">
      <c r="B119" s="273" t="s">
        <v>398</v>
      </c>
      <c r="C119" s="264" t="s">
        <v>617</v>
      </c>
      <c r="D119" s="706"/>
      <c r="E119" s="706"/>
      <c r="F119" s="252" t="s">
        <v>623</v>
      </c>
      <c r="G119" s="187"/>
      <c r="H119" s="201"/>
      <c r="I119" s="41"/>
      <c r="J119" s="41"/>
    </row>
    <row r="120" spans="2:10" ht="25.5" thickBot="1">
      <c r="B120" s="273" t="s">
        <v>399</v>
      </c>
      <c r="C120" s="264" t="s">
        <v>374</v>
      </c>
      <c r="D120" s="706"/>
      <c r="E120" s="706"/>
      <c r="F120" s="252" t="s">
        <v>601</v>
      </c>
      <c r="G120" s="187"/>
      <c r="H120" s="201"/>
      <c r="I120" s="41"/>
      <c r="J120" s="41"/>
    </row>
    <row r="121" spans="2:10" ht="14.1" thickBot="1">
      <c r="B121" s="273" t="s">
        <v>400</v>
      </c>
      <c r="C121" s="275" t="s">
        <v>226</v>
      </c>
      <c r="D121" s="706"/>
      <c r="E121" s="706"/>
      <c r="F121" s="252"/>
      <c r="G121" s="262"/>
      <c r="H121" s="201"/>
      <c r="I121" s="41"/>
      <c r="J121" s="41"/>
    </row>
    <row r="122" spans="2:10" ht="14.1" thickBot="1">
      <c r="B122" s="273">
        <v>6.33</v>
      </c>
      <c r="C122" s="264" t="s">
        <v>619</v>
      </c>
      <c r="D122" s="709"/>
      <c r="E122" s="709"/>
      <c r="F122" s="204" t="s">
        <v>624</v>
      </c>
      <c r="G122" s="262"/>
      <c r="H122" s="201"/>
      <c r="I122" s="41"/>
      <c r="J122" s="41"/>
    </row>
    <row r="123" spans="2:10" ht="27.9" thickBot="1">
      <c r="B123" s="180">
        <v>7</v>
      </c>
      <c r="C123" s="247" t="s">
        <v>387</v>
      </c>
      <c r="D123" s="742"/>
      <c r="E123" s="743"/>
      <c r="F123" s="278"/>
      <c r="G123" s="279"/>
      <c r="H123" s="258"/>
      <c r="I123" s="41"/>
      <c r="J123" s="41"/>
    </row>
    <row r="124" spans="2:10" ht="14.1" thickBot="1">
      <c r="B124" s="185">
        <v>7.1</v>
      </c>
      <c r="C124" s="152" t="s">
        <v>224</v>
      </c>
      <c r="D124" s="708"/>
      <c r="E124" s="708"/>
      <c r="F124" s="204" t="s">
        <v>625</v>
      </c>
      <c r="G124" s="187" t="s">
        <v>626</v>
      </c>
      <c r="H124" s="234"/>
      <c r="I124" s="41"/>
      <c r="J124" s="41"/>
    </row>
    <row r="125" spans="2:10" ht="14.1" thickBot="1">
      <c r="B125" s="185" t="s">
        <v>156</v>
      </c>
      <c r="C125" s="152" t="s">
        <v>223</v>
      </c>
      <c r="D125" s="733"/>
      <c r="E125" s="734"/>
      <c r="F125" s="204"/>
      <c r="G125" s="262"/>
      <c r="H125" s="201"/>
      <c r="I125" s="41"/>
      <c r="J125" s="41"/>
    </row>
    <row r="126" spans="2:10" ht="14.1" thickBot="1">
      <c r="B126" s="185">
        <v>7.2</v>
      </c>
      <c r="C126" s="152" t="s">
        <v>222</v>
      </c>
      <c r="D126" s="708"/>
      <c r="E126" s="708"/>
      <c r="F126" s="204"/>
      <c r="G126" s="187" t="s">
        <v>627</v>
      </c>
      <c r="H126" s="234"/>
      <c r="I126" s="17"/>
      <c r="J126" s="41"/>
    </row>
    <row r="127" spans="2:10" ht="14.1" thickBot="1">
      <c r="B127" s="185" t="s">
        <v>151</v>
      </c>
      <c r="C127" s="152" t="s">
        <v>221</v>
      </c>
      <c r="D127" s="705"/>
      <c r="E127" s="705"/>
      <c r="F127" s="204" t="s">
        <v>220</v>
      </c>
      <c r="G127" s="262"/>
      <c r="H127" s="201"/>
      <c r="I127" s="36"/>
      <c r="J127" s="41"/>
    </row>
    <row r="128" spans="2:10" ht="88.5" thickBot="1">
      <c r="B128" s="185">
        <v>7.3</v>
      </c>
      <c r="C128" s="152" t="s">
        <v>219</v>
      </c>
      <c r="D128" s="708"/>
      <c r="E128" s="708"/>
      <c r="F128" s="186" t="s">
        <v>375</v>
      </c>
      <c r="G128" s="187" t="s">
        <v>628</v>
      </c>
      <c r="H128" s="280"/>
      <c r="J128" s="41"/>
    </row>
    <row r="129" spans="2:10" ht="14.1" thickBot="1">
      <c r="B129" s="185" t="s">
        <v>218</v>
      </c>
      <c r="C129" s="152" t="s">
        <v>217</v>
      </c>
      <c r="D129" s="446"/>
      <c r="E129" s="446"/>
      <c r="F129" s="186" t="s">
        <v>629</v>
      </c>
      <c r="G129" s="281"/>
      <c r="H129" s="201"/>
      <c r="I129" s="201"/>
      <c r="J129" s="41"/>
    </row>
    <row r="130" spans="2:10" ht="25.5" thickBot="1">
      <c r="B130" s="185">
        <v>7.4</v>
      </c>
      <c r="C130" s="152" t="s">
        <v>216</v>
      </c>
      <c r="D130" s="705"/>
      <c r="E130" s="705"/>
      <c r="F130" s="204" t="s">
        <v>630</v>
      </c>
      <c r="G130" s="187" t="s">
        <v>631</v>
      </c>
      <c r="H130" s="201"/>
      <c r="I130" s="36"/>
      <c r="J130" s="41"/>
    </row>
    <row r="131" spans="2:10" ht="14.1" thickBot="1">
      <c r="B131" s="185" t="s">
        <v>149</v>
      </c>
      <c r="C131" s="152" t="s">
        <v>215</v>
      </c>
      <c r="D131" s="705"/>
      <c r="E131" s="705"/>
      <c r="F131" s="204"/>
      <c r="G131" s="262"/>
      <c r="H131" s="201"/>
      <c r="I131" s="36"/>
      <c r="J131" s="41"/>
    </row>
    <row r="132" spans="2:10" ht="14.1" thickBot="1">
      <c r="B132" s="185" t="s">
        <v>214</v>
      </c>
      <c r="C132" s="152" t="s">
        <v>213</v>
      </c>
      <c r="D132" s="707"/>
      <c r="E132" s="707"/>
      <c r="F132" s="204" t="s">
        <v>376</v>
      </c>
      <c r="G132" s="262"/>
      <c r="H132" s="201"/>
      <c r="I132" s="36"/>
      <c r="J132" s="41"/>
    </row>
    <row r="133" spans="2:10" ht="25.5" thickBot="1">
      <c r="B133" s="185" t="s">
        <v>212</v>
      </c>
      <c r="C133" s="152" t="s">
        <v>211</v>
      </c>
      <c r="D133" s="707"/>
      <c r="E133" s="707"/>
      <c r="F133" s="204"/>
      <c r="G133" s="262"/>
      <c r="H133" s="201"/>
      <c r="I133" s="36"/>
      <c r="J133" s="41"/>
    </row>
    <row r="134" spans="2:10" ht="25.5" thickBot="1">
      <c r="B134" s="185" t="s">
        <v>210</v>
      </c>
      <c r="C134" s="252" t="s">
        <v>632</v>
      </c>
      <c r="D134" s="715"/>
      <c r="E134" s="716"/>
      <c r="F134" s="252" t="s">
        <v>633</v>
      </c>
      <c r="G134" s="262"/>
      <c r="H134" s="201"/>
      <c r="I134" s="36"/>
      <c r="J134" s="41"/>
    </row>
    <row r="135" spans="2:10" ht="14.1" thickBot="1">
      <c r="B135" s="185" t="s">
        <v>401</v>
      </c>
      <c r="C135" s="152" t="s">
        <v>209</v>
      </c>
      <c r="D135" s="705"/>
      <c r="E135" s="705"/>
      <c r="F135" s="204"/>
      <c r="G135" s="262"/>
      <c r="H135" s="201"/>
      <c r="I135" s="36"/>
      <c r="J135" s="41"/>
    </row>
    <row r="136" spans="2:10" ht="14.1" thickBot="1">
      <c r="B136" s="185" t="s">
        <v>402</v>
      </c>
      <c r="C136" s="252" t="s">
        <v>208</v>
      </c>
      <c r="D136" s="705"/>
      <c r="E136" s="705"/>
      <c r="F136" s="252"/>
      <c r="G136" s="262"/>
      <c r="H136" s="201"/>
      <c r="I136" s="36"/>
      <c r="J136" s="41"/>
    </row>
    <row r="137" spans="2:10" ht="14.1" thickBot="1">
      <c r="B137" s="185" t="s">
        <v>403</v>
      </c>
      <c r="C137" s="252" t="s">
        <v>634</v>
      </c>
      <c r="D137" s="705"/>
      <c r="E137" s="705"/>
      <c r="F137" s="252"/>
      <c r="G137" s="262"/>
      <c r="H137" s="201"/>
      <c r="I137" s="36"/>
      <c r="J137" s="41"/>
    </row>
    <row r="138" spans="2:10" ht="38.1" thickBot="1">
      <c r="B138" s="185">
        <v>7.5</v>
      </c>
      <c r="C138" s="152" t="s">
        <v>637</v>
      </c>
      <c r="D138" s="717"/>
      <c r="E138" s="717"/>
      <c r="F138" s="204" t="s">
        <v>635</v>
      </c>
      <c r="G138" s="187" t="s">
        <v>636</v>
      </c>
      <c r="H138" s="234"/>
      <c r="I138" s="41"/>
      <c r="J138" s="41"/>
    </row>
    <row r="139" spans="2:10" ht="14.1" thickBot="1">
      <c r="B139" s="185" t="s">
        <v>148</v>
      </c>
      <c r="C139" s="252" t="s">
        <v>638</v>
      </c>
      <c r="D139" s="717"/>
      <c r="E139" s="717"/>
      <c r="F139" s="252" t="s">
        <v>639</v>
      </c>
      <c r="G139" s="262"/>
      <c r="H139" s="234"/>
      <c r="I139" s="41"/>
      <c r="J139" s="41"/>
    </row>
    <row r="140" spans="2:10" ht="14.1" thickBot="1">
      <c r="B140" s="185" t="s">
        <v>404</v>
      </c>
      <c r="C140" s="152" t="s">
        <v>207</v>
      </c>
      <c r="D140" s="708"/>
      <c r="E140" s="708"/>
      <c r="F140" s="204" t="s">
        <v>377</v>
      </c>
      <c r="G140" s="262"/>
      <c r="H140" s="234"/>
      <c r="I140" s="36"/>
      <c r="J140" s="41"/>
    </row>
    <row r="141" spans="2:10" ht="25.5" thickBot="1">
      <c r="B141" s="185" t="s">
        <v>405</v>
      </c>
      <c r="C141" s="152" t="s">
        <v>206</v>
      </c>
      <c r="D141" s="708"/>
      <c r="E141" s="708"/>
      <c r="F141" s="204" t="s">
        <v>640</v>
      </c>
      <c r="G141" s="262"/>
      <c r="H141" s="234"/>
      <c r="J141" s="41"/>
    </row>
    <row r="142" spans="2:10" ht="25.5" thickBot="1">
      <c r="B142" s="185" t="s">
        <v>406</v>
      </c>
      <c r="C142" s="152" t="s">
        <v>429</v>
      </c>
      <c r="D142" s="705"/>
      <c r="E142" s="705"/>
      <c r="F142" s="204" t="s">
        <v>430</v>
      </c>
      <c r="G142" s="262"/>
      <c r="H142" s="234"/>
      <c r="J142" s="41"/>
    </row>
    <row r="143" spans="2:10" ht="14.1" thickBot="1">
      <c r="B143" s="266" t="s">
        <v>407</v>
      </c>
      <c r="C143" s="282" t="s">
        <v>431</v>
      </c>
      <c r="D143" s="705"/>
      <c r="E143" s="705"/>
      <c r="F143" s="204" t="s">
        <v>641</v>
      </c>
      <c r="G143" s="262"/>
      <c r="H143" s="201"/>
      <c r="I143" s="36"/>
      <c r="J143" s="41"/>
    </row>
    <row r="144" spans="2:10" ht="14.1" thickBot="1">
      <c r="B144" s="185" t="s">
        <v>432</v>
      </c>
      <c r="C144" s="152" t="s">
        <v>205</v>
      </c>
      <c r="D144" s="714"/>
      <c r="E144" s="714"/>
      <c r="F144" s="204" t="s">
        <v>642</v>
      </c>
      <c r="G144" s="262"/>
      <c r="H144" s="201"/>
      <c r="I144" s="41"/>
      <c r="J144" s="41"/>
    </row>
    <row r="145" spans="2:11" ht="25.5" thickBot="1">
      <c r="B145" s="185" t="s">
        <v>204</v>
      </c>
      <c r="C145" s="152" t="s">
        <v>203</v>
      </c>
      <c r="D145" s="740"/>
      <c r="E145" s="740"/>
      <c r="F145" s="204" t="s">
        <v>643</v>
      </c>
      <c r="G145" s="262"/>
      <c r="H145" s="234"/>
      <c r="J145" s="41"/>
    </row>
    <row r="146" spans="2:11" ht="14.1" thickBot="1">
      <c r="B146" s="185" t="s">
        <v>202</v>
      </c>
      <c r="C146" s="152" t="s">
        <v>201</v>
      </c>
      <c r="D146" s="740"/>
      <c r="E146" s="740"/>
      <c r="F146" s="204" t="s">
        <v>644</v>
      </c>
      <c r="G146" s="262"/>
      <c r="H146" s="7"/>
      <c r="I146" s="7"/>
      <c r="J146" s="41"/>
    </row>
    <row r="147" spans="2:11" ht="42.75" customHeight="1" thickBot="1">
      <c r="B147" s="185">
        <v>7.6</v>
      </c>
      <c r="C147" s="152" t="s">
        <v>645</v>
      </c>
      <c r="D147" s="446"/>
      <c r="E147" s="447" t="str">
        <f>IF($D$30="YES", "DOUBLE LEG", "")</f>
        <v/>
      </c>
      <c r="F147" s="204" t="s">
        <v>646</v>
      </c>
      <c r="G147" s="187" t="s">
        <v>647</v>
      </c>
      <c r="H147" s="201"/>
      <c r="I147" s="41"/>
      <c r="J147" s="41"/>
    </row>
    <row r="148" spans="2:11" ht="52.5" customHeight="1" thickBot="1">
      <c r="B148" s="185">
        <v>7.7</v>
      </c>
      <c r="C148" s="152" t="s">
        <v>200</v>
      </c>
      <c r="D148" s="708"/>
      <c r="E148" s="708"/>
      <c r="F148" s="204" t="s">
        <v>648</v>
      </c>
      <c r="G148" s="187" t="s">
        <v>649</v>
      </c>
      <c r="I148" s="234"/>
      <c r="J148" s="31"/>
    </row>
    <row r="149" spans="2:11" ht="55.5" customHeight="1" thickBot="1">
      <c r="B149" s="185" t="s">
        <v>147</v>
      </c>
      <c r="C149" s="152" t="s">
        <v>199</v>
      </c>
      <c r="D149" s="744"/>
      <c r="E149" s="745"/>
      <c r="F149" s="204" t="s">
        <v>650</v>
      </c>
      <c r="G149" s="262"/>
      <c r="H149" s="201"/>
      <c r="I149" s="36"/>
      <c r="J149" s="41"/>
    </row>
    <row r="150" spans="2:11" ht="35.25" customHeight="1" thickBot="1">
      <c r="B150" s="185">
        <v>7.8</v>
      </c>
      <c r="C150" s="152" t="s">
        <v>198</v>
      </c>
      <c r="D150" s="708"/>
      <c r="E150" s="708"/>
      <c r="F150" s="204" t="s">
        <v>651</v>
      </c>
      <c r="G150" s="262"/>
      <c r="H150" s="201"/>
      <c r="I150" s="36"/>
      <c r="J150" s="41"/>
    </row>
    <row r="151" spans="2:11" ht="38.1" thickBot="1">
      <c r="B151" s="185">
        <v>7.9</v>
      </c>
      <c r="C151" s="252" t="s">
        <v>197</v>
      </c>
      <c r="D151" s="708"/>
      <c r="E151" s="708"/>
      <c r="F151" s="252" t="s">
        <v>652</v>
      </c>
      <c r="G151" s="187" t="s">
        <v>653</v>
      </c>
      <c r="H151" s="201"/>
      <c r="I151" s="36"/>
      <c r="J151" s="41"/>
    </row>
    <row r="152" spans="2:11" ht="14.1" thickBot="1">
      <c r="B152" s="185" t="s">
        <v>196</v>
      </c>
      <c r="C152" s="152" t="s">
        <v>195</v>
      </c>
      <c r="D152" s="705"/>
      <c r="E152" s="705"/>
      <c r="F152" s="204"/>
      <c r="G152" s="262"/>
      <c r="H152" s="201"/>
      <c r="I152" s="36"/>
      <c r="J152" s="41"/>
    </row>
    <row r="153" spans="2:11" ht="14.1" thickBot="1">
      <c r="B153" s="185" t="s">
        <v>194</v>
      </c>
      <c r="C153" s="152" t="s">
        <v>193</v>
      </c>
      <c r="D153" s="705"/>
      <c r="E153" s="705"/>
      <c r="F153" s="283"/>
      <c r="G153" s="262"/>
      <c r="H153" s="201"/>
      <c r="I153" s="35"/>
      <c r="J153" s="41"/>
    </row>
    <row r="154" spans="2:11" ht="14.1" thickBot="1">
      <c r="B154" s="185" t="s">
        <v>192</v>
      </c>
      <c r="C154" s="152" t="s">
        <v>191</v>
      </c>
      <c r="D154" s="705"/>
      <c r="E154" s="705"/>
      <c r="F154" s="204" t="s">
        <v>189</v>
      </c>
      <c r="G154" s="187" t="s">
        <v>653</v>
      </c>
      <c r="H154" s="201"/>
      <c r="I154" s="35"/>
      <c r="J154" s="41"/>
    </row>
    <row r="155" spans="2:11" ht="25.5" thickBot="1">
      <c r="B155" s="185" t="s">
        <v>190</v>
      </c>
      <c r="C155" s="152" t="s">
        <v>654</v>
      </c>
      <c r="D155" s="705"/>
      <c r="E155" s="705"/>
      <c r="F155" s="204" t="s">
        <v>189</v>
      </c>
      <c r="G155" s="187" t="s">
        <v>653</v>
      </c>
      <c r="H155" s="201"/>
      <c r="I155" s="35"/>
      <c r="J155" s="41"/>
    </row>
    <row r="156" spans="2:11" ht="76.5" customHeight="1" thickBot="1">
      <c r="B156" s="185" t="s">
        <v>188</v>
      </c>
      <c r="C156" s="152" t="s">
        <v>656</v>
      </c>
      <c r="D156" s="705"/>
      <c r="E156" s="705"/>
      <c r="F156" s="204" t="s">
        <v>655</v>
      </c>
      <c r="G156" s="187"/>
      <c r="H156" s="201"/>
      <c r="I156" s="35"/>
      <c r="J156" s="41"/>
    </row>
    <row r="157" spans="2:11" ht="25.5" thickBot="1">
      <c r="B157" s="284">
        <v>7.1</v>
      </c>
      <c r="C157" s="152" t="s">
        <v>187</v>
      </c>
      <c r="D157" s="708"/>
      <c r="E157" s="708"/>
      <c r="F157" s="204" t="s">
        <v>657</v>
      </c>
      <c r="G157" s="187" t="s">
        <v>658</v>
      </c>
      <c r="H157" s="201"/>
      <c r="I157" s="18"/>
      <c r="J157" s="41"/>
    </row>
    <row r="158" spans="2:11" ht="14.1" thickBot="1">
      <c r="B158" s="185" t="s">
        <v>143</v>
      </c>
      <c r="C158" s="152" t="s">
        <v>186</v>
      </c>
      <c r="D158" s="707"/>
      <c r="E158" s="707"/>
      <c r="F158" s="204"/>
      <c r="G158" s="285"/>
      <c r="H158" s="201"/>
      <c r="I158" s="41"/>
      <c r="J158" s="41"/>
      <c r="K158" s="286"/>
    </row>
    <row r="159" spans="2:11" ht="14.1" thickBot="1">
      <c r="B159" s="185" t="s">
        <v>185</v>
      </c>
      <c r="C159" s="152" t="s">
        <v>184</v>
      </c>
      <c r="D159" s="707"/>
      <c r="E159" s="707"/>
      <c r="F159" s="204"/>
      <c r="G159" s="262"/>
      <c r="H159" s="201"/>
      <c r="I159" s="41"/>
      <c r="J159" s="41"/>
    </row>
    <row r="160" spans="2:11" ht="14.1" thickBot="1">
      <c r="B160" s="185" t="s">
        <v>183</v>
      </c>
      <c r="C160" s="152" t="s">
        <v>182</v>
      </c>
      <c r="D160" s="707"/>
      <c r="E160" s="707"/>
      <c r="F160" s="283"/>
      <c r="G160" s="285"/>
      <c r="H160" s="201"/>
      <c r="I160" s="7"/>
      <c r="J160" s="41"/>
    </row>
    <row r="161" spans="2:11" ht="14.1" thickBot="1">
      <c r="B161" s="185" t="s">
        <v>181</v>
      </c>
      <c r="C161" s="152" t="s">
        <v>180</v>
      </c>
      <c r="D161" s="707"/>
      <c r="E161" s="707"/>
      <c r="F161" s="283"/>
      <c r="G161" s="262"/>
      <c r="H161" s="201"/>
      <c r="I161" s="18"/>
      <c r="J161" s="41"/>
    </row>
    <row r="162" spans="2:11" ht="14.1" thickBot="1">
      <c r="B162" s="185" t="s">
        <v>179</v>
      </c>
      <c r="C162" s="152" t="s">
        <v>178</v>
      </c>
      <c r="D162" s="707"/>
      <c r="E162" s="707"/>
      <c r="F162" s="204" t="s">
        <v>378</v>
      </c>
      <c r="G162" s="262"/>
      <c r="H162" s="201"/>
      <c r="I162" s="208"/>
      <c r="J162" s="41"/>
      <c r="K162" s="286"/>
    </row>
    <row r="163" spans="2:11" ht="50.7" thickBot="1">
      <c r="B163" s="185" t="s">
        <v>177</v>
      </c>
      <c r="C163" s="152" t="s">
        <v>659</v>
      </c>
      <c r="D163" s="705"/>
      <c r="E163" s="705"/>
      <c r="F163" s="204" t="s">
        <v>655</v>
      </c>
      <c r="G163" s="187"/>
      <c r="H163" s="201"/>
      <c r="I163" s="208"/>
      <c r="J163" s="41"/>
      <c r="K163" s="286"/>
    </row>
    <row r="164" spans="2:11" ht="14.1" thickBot="1">
      <c r="B164" s="185">
        <v>7.11</v>
      </c>
      <c r="C164" s="152" t="s">
        <v>176</v>
      </c>
      <c r="D164" s="739"/>
      <c r="E164" s="739"/>
      <c r="F164" s="204" t="s">
        <v>175</v>
      </c>
      <c r="G164" s="187" t="s">
        <v>663</v>
      </c>
      <c r="H164" s="201"/>
      <c r="I164" s="41"/>
      <c r="J164" s="41"/>
      <c r="K164" s="286"/>
    </row>
    <row r="165" spans="2:11" ht="14.1" thickBot="1">
      <c r="B165" s="185">
        <v>7.12</v>
      </c>
      <c r="C165" s="152" t="s">
        <v>660</v>
      </c>
      <c r="D165" s="739"/>
      <c r="E165" s="739"/>
      <c r="F165" s="204" t="s">
        <v>664</v>
      </c>
      <c r="G165" s="262"/>
      <c r="H165" s="201"/>
      <c r="I165" s="41"/>
      <c r="J165" s="41"/>
      <c r="K165" s="286"/>
    </row>
    <row r="166" spans="2:11" ht="14.1" thickBot="1">
      <c r="B166" s="185">
        <v>7.13</v>
      </c>
      <c r="C166" s="152" t="s">
        <v>661</v>
      </c>
      <c r="D166" s="717"/>
      <c r="E166" s="717"/>
      <c r="F166" s="283"/>
      <c r="G166" s="187" t="s">
        <v>662</v>
      </c>
      <c r="H166" s="234"/>
      <c r="I166" s="283"/>
      <c r="J166" s="41"/>
    </row>
    <row r="167" spans="2:11" ht="14.1" thickBot="1">
      <c r="B167" s="185" t="s">
        <v>174</v>
      </c>
      <c r="C167" s="152" t="s">
        <v>173</v>
      </c>
      <c r="D167" s="708"/>
      <c r="E167" s="708"/>
      <c r="F167" s="204"/>
      <c r="G167" s="187" t="s">
        <v>662</v>
      </c>
      <c r="H167" s="234"/>
      <c r="I167" s="41"/>
      <c r="J167" s="41"/>
    </row>
    <row r="168" spans="2:11" ht="14.1" thickBot="1">
      <c r="B168" s="185" t="s">
        <v>172</v>
      </c>
      <c r="C168" s="152" t="s">
        <v>171</v>
      </c>
      <c r="D168" s="708"/>
      <c r="E168" s="708"/>
      <c r="F168" s="204"/>
      <c r="G168" s="262"/>
      <c r="H168" s="234"/>
      <c r="I168" s="41"/>
      <c r="J168" s="41"/>
    </row>
    <row r="169" spans="2:11" s="31" customFormat="1" ht="25.5" thickBot="1">
      <c r="B169" s="185">
        <v>7.14</v>
      </c>
      <c r="C169" s="252" t="s">
        <v>170</v>
      </c>
      <c r="D169" s="708"/>
      <c r="E169" s="708"/>
      <c r="F169" s="252" t="s">
        <v>169</v>
      </c>
      <c r="G169" s="287"/>
      <c r="H169" s="288"/>
    </row>
    <row r="170" spans="2:11" ht="14.1" thickBot="1">
      <c r="B170" s="185" t="s">
        <v>168</v>
      </c>
      <c r="C170" s="152" t="s">
        <v>167</v>
      </c>
      <c r="D170" s="707"/>
      <c r="E170" s="707"/>
      <c r="F170" s="204"/>
      <c r="G170" s="262"/>
      <c r="H170" s="201"/>
      <c r="I170" s="41"/>
      <c r="J170" s="41"/>
    </row>
    <row r="171" spans="2:11" ht="14.1" thickBot="1">
      <c r="B171" s="185">
        <v>7.15</v>
      </c>
      <c r="C171" s="152" t="s">
        <v>166</v>
      </c>
      <c r="D171" s="708"/>
      <c r="E171" s="708"/>
      <c r="F171" s="204" t="s">
        <v>665</v>
      </c>
      <c r="G171" s="262"/>
      <c r="H171" s="289"/>
      <c r="J171" s="41"/>
    </row>
    <row r="172" spans="2:11" ht="14.1" thickBot="1">
      <c r="B172" s="185">
        <v>7.16</v>
      </c>
      <c r="C172" s="152" t="s">
        <v>165</v>
      </c>
      <c r="D172" s="708"/>
      <c r="E172" s="708"/>
      <c r="F172" s="290" t="s">
        <v>666</v>
      </c>
      <c r="G172" s="262"/>
      <c r="H172" s="201"/>
      <c r="I172" s="291"/>
      <c r="J172" s="41"/>
    </row>
    <row r="173" spans="2:11" ht="14.1" thickBot="1">
      <c r="B173" s="185">
        <v>7.17</v>
      </c>
      <c r="C173" s="252" t="s">
        <v>164</v>
      </c>
      <c r="D173" s="708"/>
      <c r="E173" s="708"/>
      <c r="F173" s="252" t="s">
        <v>667</v>
      </c>
      <c r="G173" s="187" t="s">
        <v>668</v>
      </c>
      <c r="H173" s="201"/>
      <c r="I173" s="41"/>
      <c r="J173" s="41"/>
    </row>
    <row r="174" spans="2:11" ht="14.1" thickBot="1">
      <c r="B174" s="185" t="s">
        <v>163</v>
      </c>
      <c r="C174" s="152" t="s">
        <v>162</v>
      </c>
      <c r="D174" s="707"/>
      <c r="E174" s="707"/>
      <c r="F174" s="283"/>
      <c r="G174" s="262"/>
      <c r="H174" s="201"/>
      <c r="I174" s="41"/>
      <c r="J174" s="41"/>
    </row>
    <row r="175" spans="2:11" ht="14.1" thickBot="1">
      <c r="B175" s="185" t="s">
        <v>161</v>
      </c>
      <c r="C175" s="152" t="s">
        <v>160</v>
      </c>
      <c r="D175" s="707"/>
      <c r="E175" s="707"/>
      <c r="F175" s="283"/>
      <c r="G175" s="262"/>
      <c r="H175" s="201"/>
      <c r="I175" s="41"/>
      <c r="J175" s="41"/>
    </row>
    <row r="176" spans="2:11" ht="25.5" thickBot="1">
      <c r="B176" s="292">
        <v>7.18</v>
      </c>
      <c r="C176" s="152" t="s">
        <v>379</v>
      </c>
      <c r="D176" s="705"/>
      <c r="E176" s="705"/>
      <c r="F176" s="204" t="s">
        <v>669</v>
      </c>
      <c r="G176" s="262"/>
      <c r="H176" s="201"/>
      <c r="I176" s="41"/>
      <c r="J176" s="41"/>
    </row>
    <row r="177" spans="2:10" ht="25.5" thickBot="1">
      <c r="B177" s="251" t="s">
        <v>159</v>
      </c>
      <c r="C177" s="152" t="s">
        <v>146</v>
      </c>
      <c r="D177" s="707"/>
      <c r="E177" s="707"/>
      <c r="F177" s="204" t="s">
        <v>854</v>
      </c>
      <c r="G177" s="187" t="s">
        <v>670</v>
      </c>
      <c r="H177" s="201"/>
      <c r="I177" s="41"/>
      <c r="J177" s="41"/>
    </row>
    <row r="178" spans="2:10" ht="14.1" thickBot="1">
      <c r="B178" s="185">
        <v>7.19</v>
      </c>
      <c r="C178" s="152" t="s">
        <v>158</v>
      </c>
      <c r="D178" s="740"/>
      <c r="E178" s="740"/>
      <c r="F178" s="204"/>
      <c r="G178" s="262"/>
      <c r="H178" s="234"/>
      <c r="I178" s="41"/>
      <c r="J178" s="41"/>
    </row>
    <row r="179" spans="2:10" ht="14.1" thickBot="1">
      <c r="B179" s="180">
        <v>8</v>
      </c>
      <c r="C179" s="181" t="s">
        <v>388</v>
      </c>
      <c r="D179" s="726"/>
      <c r="E179" s="737"/>
      <c r="F179" s="197" t="s">
        <v>671</v>
      </c>
      <c r="G179" s="293"/>
      <c r="H179" s="234"/>
      <c r="I179" s="41"/>
      <c r="J179" s="41"/>
    </row>
    <row r="180" spans="2:10" ht="14.1" thickBot="1">
      <c r="B180" s="209"/>
      <c r="C180" s="294"/>
      <c r="D180" s="707"/>
      <c r="E180" s="707"/>
      <c r="F180" s="214"/>
      <c r="G180" s="295"/>
      <c r="H180" s="234"/>
      <c r="I180" s="41"/>
      <c r="J180" s="41"/>
    </row>
    <row r="181" spans="2:10" ht="14.1" thickBot="1">
      <c r="B181" s="209"/>
      <c r="C181" s="294"/>
      <c r="D181" s="707"/>
      <c r="E181" s="707"/>
      <c r="F181" s="214"/>
      <c r="G181" s="295"/>
      <c r="H181" s="234"/>
      <c r="I181" s="41"/>
      <c r="J181" s="41"/>
    </row>
    <row r="182" spans="2:10" ht="14.1" thickBot="1">
      <c r="B182" s="209"/>
      <c r="C182" s="294"/>
      <c r="D182" s="707"/>
      <c r="E182" s="707"/>
      <c r="F182" s="214"/>
      <c r="G182" s="295"/>
      <c r="H182" s="234"/>
      <c r="I182" s="41"/>
      <c r="J182" s="41"/>
    </row>
    <row r="183" spans="2:10" ht="14.1" thickBot="1">
      <c r="B183" s="209"/>
      <c r="C183" s="294"/>
      <c r="D183" s="707"/>
      <c r="E183" s="707"/>
      <c r="F183" s="214"/>
      <c r="G183" s="295"/>
      <c r="H183" s="234"/>
      <c r="I183" s="41"/>
      <c r="J183" s="41"/>
    </row>
    <row r="184" spans="2:10" ht="14.1" thickBot="1">
      <c r="B184" s="185"/>
      <c r="C184" s="152"/>
      <c r="D184" s="707"/>
      <c r="E184" s="707"/>
      <c r="F184" s="204"/>
      <c r="G184" s="262"/>
      <c r="H184" s="234"/>
      <c r="I184" s="41"/>
      <c r="J184" s="41"/>
    </row>
    <row r="185" spans="2:10" ht="20.100000000000001" customHeight="1" thickBot="1">
      <c r="B185" s="180">
        <v>9</v>
      </c>
      <c r="C185" s="181" t="s">
        <v>389</v>
      </c>
      <c r="D185" s="726"/>
      <c r="E185" s="737"/>
      <c r="F185" s="197"/>
      <c r="G185" s="293"/>
      <c r="H185" s="234"/>
      <c r="I185" s="7"/>
      <c r="J185" s="41"/>
    </row>
    <row r="186" spans="2:10" ht="25.5" thickBot="1">
      <c r="B186" s="185">
        <v>9.1</v>
      </c>
      <c r="C186" s="152" t="s">
        <v>157</v>
      </c>
      <c r="D186" s="708"/>
      <c r="E186" s="708"/>
      <c r="F186" s="204"/>
      <c r="G186" s="262"/>
      <c r="H186" s="234"/>
      <c r="I186" s="296"/>
      <c r="J186" s="41"/>
    </row>
    <row r="187" spans="2:10" ht="14.1" thickBot="1">
      <c r="B187" s="185" t="s">
        <v>408</v>
      </c>
      <c r="C187" s="152" t="s">
        <v>672</v>
      </c>
      <c r="D187" s="705"/>
      <c r="E187" s="705"/>
      <c r="F187" s="204"/>
      <c r="G187" s="262"/>
      <c r="H187" s="201"/>
      <c r="I187" s="18"/>
      <c r="J187" s="41"/>
    </row>
    <row r="188" spans="2:10" ht="14.1" thickBot="1">
      <c r="B188" s="185" t="s">
        <v>409</v>
      </c>
      <c r="C188" s="152" t="s">
        <v>155</v>
      </c>
      <c r="D188" s="707"/>
      <c r="E188" s="707"/>
      <c r="F188" s="204"/>
      <c r="G188" s="187" t="s">
        <v>673</v>
      </c>
      <c r="H188" s="201"/>
      <c r="I188" s="18"/>
      <c r="J188" s="41"/>
    </row>
    <row r="189" spans="2:10" ht="14.1" thickBot="1">
      <c r="B189" s="185" t="s">
        <v>410</v>
      </c>
      <c r="C189" s="152" t="s">
        <v>154</v>
      </c>
      <c r="D189" s="707"/>
      <c r="E189" s="707"/>
      <c r="F189" s="204"/>
      <c r="G189" s="187" t="s">
        <v>673</v>
      </c>
      <c r="H189" s="201"/>
      <c r="I189" s="18"/>
      <c r="J189" s="41"/>
    </row>
    <row r="190" spans="2:10" ht="14.1" thickBot="1">
      <c r="B190" s="185" t="s">
        <v>411</v>
      </c>
      <c r="C190" s="152" t="s">
        <v>153</v>
      </c>
      <c r="D190" s="707"/>
      <c r="E190" s="707"/>
      <c r="F190" s="204"/>
      <c r="G190" s="187" t="s">
        <v>673</v>
      </c>
      <c r="H190" s="201"/>
      <c r="I190" s="18"/>
      <c r="J190" s="41"/>
    </row>
    <row r="191" spans="2:10" ht="14.1" thickBot="1">
      <c r="B191" s="185">
        <v>9.1999999999999993</v>
      </c>
      <c r="C191" s="152" t="s">
        <v>152</v>
      </c>
      <c r="D191" s="708"/>
      <c r="E191" s="708"/>
      <c r="F191" s="204"/>
      <c r="G191" s="281"/>
      <c r="H191" s="234"/>
      <c r="I191" s="18"/>
      <c r="J191" s="41"/>
    </row>
    <row r="192" spans="2:10" ht="14.1" thickBot="1">
      <c r="B192" s="185" t="s">
        <v>412</v>
      </c>
      <c r="C192" s="152" t="s">
        <v>672</v>
      </c>
      <c r="D192" s="705"/>
      <c r="E192" s="705"/>
      <c r="F192" s="204"/>
      <c r="G192" s="281"/>
      <c r="H192" s="201"/>
      <c r="I192" s="18"/>
      <c r="J192" s="41"/>
    </row>
    <row r="193" spans="2:10" ht="14.1" thickBot="1">
      <c r="B193" s="185" t="s">
        <v>427</v>
      </c>
      <c r="C193" s="152" t="s">
        <v>426</v>
      </c>
      <c r="D193" s="714"/>
      <c r="E193" s="714"/>
      <c r="F193" s="204"/>
      <c r="G193" s="187"/>
      <c r="H193" s="201"/>
      <c r="I193" s="18"/>
      <c r="J193" s="41"/>
    </row>
    <row r="194" spans="2:10" ht="25.5" thickBot="1">
      <c r="B194" s="185">
        <v>9.3000000000000007</v>
      </c>
      <c r="C194" s="152" t="s">
        <v>150</v>
      </c>
      <c r="D194" s="708"/>
      <c r="E194" s="708"/>
      <c r="F194" s="204" t="s">
        <v>679</v>
      </c>
      <c r="G194" s="262"/>
      <c r="H194" s="234"/>
      <c r="I194" s="208"/>
      <c r="J194" s="41"/>
    </row>
    <row r="195" spans="2:10" ht="25.5" thickBot="1">
      <c r="B195" s="185">
        <v>9.4</v>
      </c>
      <c r="C195" s="152" t="s">
        <v>674</v>
      </c>
      <c r="D195" s="708"/>
      <c r="E195" s="708"/>
      <c r="F195" s="204"/>
      <c r="G195" s="262"/>
      <c r="H195" s="234"/>
      <c r="I195" s="18"/>
      <c r="J195" s="41"/>
    </row>
    <row r="196" spans="2:10" ht="14.1" thickBot="1">
      <c r="B196" s="185" t="s">
        <v>413</v>
      </c>
      <c r="C196" s="152" t="s">
        <v>146</v>
      </c>
      <c r="D196" s="714"/>
      <c r="E196" s="714"/>
      <c r="F196" s="204"/>
      <c r="G196" s="262"/>
      <c r="H196" s="201"/>
      <c r="I196" s="41"/>
      <c r="J196" s="41"/>
    </row>
    <row r="197" spans="2:10" ht="25.5" thickBot="1">
      <c r="B197" s="185">
        <v>9.5</v>
      </c>
      <c r="C197" s="152" t="s">
        <v>675</v>
      </c>
      <c r="D197" s="708"/>
      <c r="E197" s="708"/>
      <c r="F197" s="204"/>
      <c r="G197" s="262"/>
      <c r="H197" s="201"/>
      <c r="I197" s="18"/>
      <c r="J197" s="41"/>
    </row>
    <row r="198" spans="2:10" ht="14.1" thickBot="1">
      <c r="B198" s="185" t="s">
        <v>414</v>
      </c>
      <c r="C198" s="152" t="s">
        <v>146</v>
      </c>
      <c r="D198" s="714"/>
      <c r="E198" s="714"/>
      <c r="F198" s="204" t="s">
        <v>680</v>
      </c>
      <c r="G198" s="262"/>
      <c r="H198" s="201"/>
      <c r="I198" s="41"/>
      <c r="J198" s="41"/>
    </row>
    <row r="199" spans="2:10" ht="25.5" thickBot="1">
      <c r="B199" s="185">
        <v>9.6</v>
      </c>
      <c r="C199" s="152" t="s">
        <v>676</v>
      </c>
      <c r="D199" s="708"/>
      <c r="E199" s="708"/>
      <c r="F199" s="204"/>
      <c r="G199" s="262"/>
      <c r="H199" s="201"/>
      <c r="I199" s="18"/>
      <c r="J199" s="41"/>
    </row>
    <row r="200" spans="2:10" ht="14.1" thickBot="1">
      <c r="B200" s="185" t="s">
        <v>415</v>
      </c>
      <c r="C200" s="152" t="s">
        <v>146</v>
      </c>
      <c r="D200" s="714"/>
      <c r="E200" s="714"/>
      <c r="F200" s="204" t="s">
        <v>681</v>
      </c>
      <c r="G200" s="262"/>
      <c r="H200" s="201"/>
      <c r="I200" s="41"/>
      <c r="J200" s="41"/>
    </row>
    <row r="201" spans="2:10" ht="25.5" thickBot="1">
      <c r="B201" s="185">
        <v>9.6999999999999993</v>
      </c>
      <c r="C201" s="152" t="s">
        <v>677</v>
      </c>
      <c r="D201" s="708"/>
      <c r="E201" s="708"/>
      <c r="F201" s="204"/>
      <c r="G201" s="262"/>
      <c r="H201" s="201"/>
      <c r="I201" s="18"/>
      <c r="J201" s="41"/>
    </row>
    <row r="202" spans="2:10" ht="14.1" thickBot="1">
      <c r="B202" s="185" t="s">
        <v>416</v>
      </c>
      <c r="C202" s="152" t="s">
        <v>146</v>
      </c>
      <c r="D202" s="714"/>
      <c r="E202" s="714"/>
      <c r="F202" s="204"/>
      <c r="G202" s="262"/>
      <c r="H202" s="201"/>
      <c r="I202" s="41"/>
      <c r="J202" s="41"/>
    </row>
    <row r="203" spans="2:10" ht="14.1" thickBot="1">
      <c r="B203" s="185">
        <v>9.8000000000000007</v>
      </c>
      <c r="C203" s="152" t="s">
        <v>678</v>
      </c>
      <c r="D203" s="708"/>
      <c r="E203" s="708"/>
      <c r="F203" s="204"/>
      <c r="G203" s="262"/>
      <c r="H203" s="201"/>
      <c r="I203" s="18"/>
      <c r="J203" s="41"/>
    </row>
    <row r="204" spans="2:10" ht="14.1" thickBot="1">
      <c r="B204" s="185" t="s">
        <v>417</v>
      </c>
      <c r="C204" s="152" t="s">
        <v>146</v>
      </c>
      <c r="D204" s="714"/>
      <c r="E204" s="714"/>
      <c r="F204" s="204"/>
      <c r="G204" s="262"/>
      <c r="H204" s="201"/>
      <c r="I204" s="41"/>
      <c r="J204" s="41"/>
    </row>
    <row r="205" spans="2:10" ht="25.5" thickBot="1">
      <c r="B205" s="185">
        <v>9.9</v>
      </c>
      <c r="C205" s="152" t="s">
        <v>145</v>
      </c>
      <c r="D205" s="708"/>
      <c r="E205" s="708"/>
      <c r="F205" s="204"/>
      <c r="G205" s="262"/>
      <c r="H205" s="201"/>
      <c r="I205" s="18"/>
      <c r="J205" s="41"/>
    </row>
    <row r="206" spans="2:10" ht="28.5" customHeight="1" thickBot="1">
      <c r="B206" s="251" t="s">
        <v>418</v>
      </c>
      <c r="C206" s="152" t="s">
        <v>144</v>
      </c>
      <c r="D206" s="708"/>
      <c r="E206" s="708"/>
      <c r="F206" s="252"/>
      <c r="G206" s="262"/>
      <c r="H206" s="201"/>
      <c r="I206" s="18"/>
      <c r="J206" s="41"/>
    </row>
    <row r="207" spans="2:10" ht="28.5" customHeight="1" thickBot="1">
      <c r="B207" s="297" t="s">
        <v>419</v>
      </c>
      <c r="C207" s="153" t="s">
        <v>142</v>
      </c>
      <c r="D207" s="714"/>
      <c r="E207" s="714"/>
      <c r="F207" s="298"/>
      <c r="G207" s="299"/>
      <c r="H207" s="201"/>
      <c r="I207" s="296"/>
      <c r="J207" s="41"/>
    </row>
    <row r="208" spans="2:10" ht="14.1" thickTop="1">
      <c r="H208" s="7"/>
      <c r="I208" s="41"/>
    </row>
    <row r="209" spans="8:9" ht="13.8">
      <c r="H209" s="7"/>
      <c r="I209" s="296"/>
    </row>
    <row r="210" spans="8:9" ht="13.8">
      <c r="H210" s="7"/>
    </row>
    <row r="211" spans="8:9" ht="13.8">
      <c r="H211" s="7"/>
      <c r="I211" s="41"/>
    </row>
    <row r="212" spans="8:9" ht="13.8">
      <c r="H212" s="7"/>
      <c r="I212" s="296"/>
    </row>
    <row r="213" spans="8:9" ht="13.8">
      <c r="H213" s="7"/>
      <c r="I213" s="296"/>
    </row>
    <row r="214" spans="8:9" ht="13.8">
      <c r="I214" s="300"/>
    </row>
  </sheetData>
  <sheetProtection sheet="1" objects="1" scenarios="1" formatRows="0"/>
  <dataConsolidate/>
  <mergeCells count="198">
    <mergeCell ref="D145:E145"/>
    <mergeCell ref="D171:E171"/>
    <mergeCell ref="D173:E173"/>
    <mergeCell ref="D148:E148"/>
    <mergeCell ref="D177:E177"/>
    <mergeCell ref="D150:E150"/>
    <mergeCell ref="D176:E176"/>
    <mergeCell ref="D151:E151"/>
    <mergeCell ref="D170:E170"/>
    <mergeCell ref="D163:E163"/>
    <mergeCell ref="D152:E152"/>
    <mergeCell ref="D153:E153"/>
    <mergeCell ref="D157:E157"/>
    <mergeCell ref="D159:E159"/>
    <mergeCell ref="D156:E156"/>
    <mergeCell ref="D161:E161"/>
    <mergeCell ref="D154:E154"/>
    <mergeCell ref="D155:E155"/>
    <mergeCell ref="D162:E162"/>
    <mergeCell ref="D146:E146"/>
    <mergeCell ref="D149:E149"/>
    <mergeCell ref="D195:E195"/>
    <mergeCell ref="D167:E167"/>
    <mergeCell ref="D188:E188"/>
    <mergeCell ref="D189:E189"/>
    <mergeCell ref="D190:E190"/>
    <mergeCell ref="D191:E191"/>
    <mergeCell ref="D192:E192"/>
    <mergeCell ref="D169:E169"/>
    <mergeCell ref="D184:E184"/>
    <mergeCell ref="D180:E180"/>
    <mergeCell ref="D185:E185"/>
    <mergeCell ref="D186:E186"/>
    <mergeCell ref="D174:E174"/>
    <mergeCell ref="D175:E175"/>
    <mergeCell ref="D187:E187"/>
    <mergeCell ref="D194:E194"/>
    <mergeCell ref="D172:E172"/>
    <mergeCell ref="D179:E179"/>
    <mergeCell ref="D168:E168"/>
    <mergeCell ref="D193:E193"/>
    <mergeCell ref="D202:E202"/>
    <mergeCell ref="D203:E203"/>
    <mergeCell ref="D204:E204"/>
    <mergeCell ref="D205:E205"/>
    <mergeCell ref="D196:E196"/>
    <mergeCell ref="D197:E197"/>
    <mergeCell ref="D198:E198"/>
    <mergeCell ref="D199:E199"/>
    <mergeCell ref="D200:E200"/>
    <mergeCell ref="D206:E206"/>
    <mergeCell ref="D207:E207"/>
    <mergeCell ref="D164:E164"/>
    <mergeCell ref="D165:E165"/>
    <mergeCell ref="D178:E178"/>
    <mergeCell ref="D201:E201"/>
    <mergeCell ref="D128:E128"/>
    <mergeCell ref="D80:E80"/>
    <mergeCell ref="D117:E117"/>
    <mergeCell ref="D118:E118"/>
    <mergeCell ref="D120:E120"/>
    <mergeCell ref="D138:E138"/>
    <mergeCell ref="D104:E104"/>
    <mergeCell ref="D116:E116"/>
    <mergeCell ref="D82:E82"/>
    <mergeCell ref="D106:E106"/>
    <mergeCell ref="D166:E166"/>
    <mergeCell ref="D123:E123"/>
    <mergeCell ref="D160:E160"/>
    <mergeCell ref="D158:E158"/>
    <mergeCell ref="D124:E124"/>
    <mergeCell ref="D182:E182"/>
    <mergeCell ref="D183:E183"/>
    <mergeCell ref="D181:E181"/>
    <mergeCell ref="B4:G4"/>
    <mergeCell ref="D86:E86"/>
    <mergeCell ref="D87:E87"/>
    <mergeCell ref="D101:E101"/>
    <mergeCell ref="D103:E103"/>
    <mergeCell ref="D107:E107"/>
    <mergeCell ref="D108:E108"/>
    <mergeCell ref="D102:E102"/>
    <mergeCell ref="D125:E125"/>
    <mergeCell ref="D84:E84"/>
    <mergeCell ref="D68:E68"/>
    <mergeCell ref="D74:E74"/>
    <mergeCell ref="D95:E95"/>
    <mergeCell ref="D97:E97"/>
    <mergeCell ref="D83:E83"/>
    <mergeCell ref="D34:E34"/>
    <mergeCell ref="D72:E72"/>
    <mergeCell ref="D76:E76"/>
    <mergeCell ref="D115:E115"/>
    <mergeCell ref="D88:E88"/>
    <mergeCell ref="D89:E89"/>
    <mergeCell ref="D90:E90"/>
    <mergeCell ref="D91:E91"/>
    <mergeCell ref="D92:E92"/>
    <mergeCell ref="B3:G3"/>
    <mergeCell ref="D9:E9"/>
    <mergeCell ref="D10:E10"/>
    <mergeCell ref="D19:E19"/>
    <mergeCell ref="D30:E30"/>
    <mergeCell ref="D12:E12"/>
    <mergeCell ref="D18:E18"/>
    <mergeCell ref="D29:E29"/>
    <mergeCell ref="D17:E17"/>
    <mergeCell ref="D26:E26"/>
    <mergeCell ref="D25:E25"/>
    <mergeCell ref="D27:E27"/>
    <mergeCell ref="D21:E21"/>
    <mergeCell ref="D23:E23"/>
    <mergeCell ref="D8:E8"/>
    <mergeCell ref="D6:E6"/>
    <mergeCell ref="D7:E7"/>
    <mergeCell ref="D16:E16"/>
    <mergeCell ref="D11:E11"/>
    <mergeCell ref="D14:E14"/>
    <mergeCell ref="D22:E22"/>
    <mergeCell ref="D24:E24"/>
    <mergeCell ref="D15:E15"/>
    <mergeCell ref="D28:E28"/>
    <mergeCell ref="D48:E48"/>
    <mergeCell ref="D49:E49"/>
    <mergeCell ref="D50:E50"/>
    <mergeCell ref="D60:E60"/>
    <mergeCell ref="D43:E43"/>
    <mergeCell ref="D40:E40"/>
    <mergeCell ref="D54:E54"/>
    <mergeCell ref="D55:E55"/>
    <mergeCell ref="D56:E56"/>
    <mergeCell ref="D93:E93"/>
    <mergeCell ref="D52:E52"/>
    <mergeCell ref="D53:E53"/>
    <mergeCell ref="D38:E38"/>
    <mergeCell ref="D44:E44"/>
    <mergeCell ref="D109:E109"/>
    <mergeCell ref="D100:E100"/>
    <mergeCell ref="D105:E105"/>
    <mergeCell ref="D62:E62"/>
    <mergeCell ref="D65:E65"/>
    <mergeCell ref="D66:E66"/>
    <mergeCell ref="D63:E63"/>
    <mergeCell ref="D67:E67"/>
    <mergeCell ref="D73:E73"/>
    <mergeCell ref="D64:E64"/>
    <mergeCell ref="D70:E70"/>
    <mergeCell ref="D81:E81"/>
    <mergeCell ref="D79:E79"/>
    <mergeCell ref="D77:E77"/>
    <mergeCell ref="D71:E71"/>
    <mergeCell ref="D69:E69"/>
    <mergeCell ref="D78:E78"/>
    <mergeCell ref="D46:E46"/>
    <mergeCell ref="D47:E47"/>
    <mergeCell ref="D143:E143"/>
    <mergeCell ref="D144:E144"/>
    <mergeCell ref="D133:E133"/>
    <mergeCell ref="D134:E134"/>
    <mergeCell ref="D111:E111"/>
    <mergeCell ref="D114:E114"/>
    <mergeCell ref="D119:E119"/>
    <mergeCell ref="D99:E99"/>
    <mergeCell ref="D126:E126"/>
    <mergeCell ref="D132:E132"/>
    <mergeCell ref="D130:E130"/>
    <mergeCell ref="D131:E131"/>
    <mergeCell ref="D127:E127"/>
    <mergeCell ref="D140:E140"/>
    <mergeCell ref="D135:E135"/>
    <mergeCell ref="D136:E136"/>
    <mergeCell ref="D137:E137"/>
    <mergeCell ref="D139:E139"/>
    <mergeCell ref="D142:E142"/>
    <mergeCell ref="D31:E31"/>
    <mergeCell ref="D32:E32"/>
    <mergeCell ref="D110:E110"/>
    <mergeCell ref="D112:E112"/>
    <mergeCell ref="D113:E113"/>
    <mergeCell ref="D57:E57"/>
    <mergeCell ref="D58:E58"/>
    <mergeCell ref="D59:E59"/>
    <mergeCell ref="D141:E141"/>
    <mergeCell ref="D75:E75"/>
    <mergeCell ref="D96:E96"/>
    <mergeCell ref="D98:E98"/>
    <mergeCell ref="D85:E85"/>
    <mergeCell ref="D121:E121"/>
    <mergeCell ref="D122:E122"/>
    <mergeCell ref="D51:E51"/>
    <mergeCell ref="D36:E36"/>
    <mergeCell ref="D37:E37"/>
    <mergeCell ref="D33:E33"/>
    <mergeCell ref="D39:E39"/>
    <mergeCell ref="D61:E61"/>
    <mergeCell ref="D94:E94"/>
    <mergeCell ref="D45:E45"/>
    <mergeCell ref="D35:E35"/>
  </mergeCells>
  <conditionalFormatting sqref="D8:E8">
    <cfRule type="containsBlanks" dxfId="536" priority="399">
      <formula>LEN(TRIM(D8))=0</formula>
    </cfRule>
  </conditionalFormatting>
  <conditionalFormatting sqref="B30:C39 F30:F39">
    <cfRule type="expression" dxfId="535" priority="309">
      <formula>$D$8="MANUAL/HYDRAULIC"</formula>
    </cfRule>
    <cfRule type="expression" dxfId="534" priority="397">
      <formula>$D$8="MANUAL"</formula>
    </cfRule>
  </conditionalFormatting>
  <conditionalFormatting sqref="F18 B17:C18">
    <cfRule type="expression" dxfId="533" priority="396">
      <formula>$D$16="NO"</formula>
    </cfRule>
  </conditionalFormatting>
  <conditionalFormatting sqref="F145:F146">
    <cfRule type="expression" dxfId="532" priority="395">
      <formula>$D$16="NO"</formula>
    </cfRule>
  </conditionalFormatting>
  <conditionalFormatting sqref="B26:C28 F26:F28">
    <cfRule type="expression" dxfId="531" priority="394">
      <formula>$D$25="NO"</formula>
    </cfRule>
  </conditionalFormatting>
  <conditionalFormatting sqref="B149:C149 F149">
    <cfRule type="expression" dxfId="530" priority="393">
      <formula>$D$148="NO"</formula>
    </cfRule>
  </conditionalFormatting>
  <conditionalFormatting sqref="D11:E11">
    <cfRule type="notContainsBlanks" dxfId="529" priority="391">
      <formula>LEN(TRIM(D11))&gt;0</formula>
    </cfRule>
    <cfRule type="expression" dxfId="528" priority="392">
      <formula>NOT($D$8="MANUAL")</formula>
    </cfRule>
  </conditionalFormatting>
  <conditionalFormatting sqref="B11:C11 F11 F9 F10">
    <cfRule type="expression" dxfId="527" priority="390">
      <formula>$D$8="MANUAL"</formula>
    </cfRule>
  </conditionalFormatting>
  <conditionalFormatting sqref="D9:E9">
    <cfRule type="notContainsBlanks" dxfId="526" priority="388">
      <formula>LEN(TRIM(D9))&gt;0</formula>
    </cfRule>
    <cfRule type="expression" dxfId="525" priority="389">
      <formula>NOT($D$8="MANUAL")</formula>
    </cfRule>
  </conditionalFormatting>
  <conditionalFormatting sqref="D10:E10">
    <cfRule type="notContainsBlanks" dxfId="524" priority="386">
      <formula>LEN(TRIM(D10))&gt;0</formula>
    </cfRule>
    <cfRule type="expression" dxfId="523" priority="387">
      <formula>NOT($D$8="MANUAL")</formula>
    </cfRule>
  </conditionalFormatting>
  <conditionalFormatting sqref="B9">
    <cfRule type="expression" dxfId="522" priority="385">
      <formula>$D$8="MANUAL"</formula>
    </cfRule>
  </conditionalFormatting>
  <conditionalFormatting sqref="B10">
    <cfRule type="expression" dxfId="521" priority="384">
      <formula>$D$8="MANUAL"</formula>
    </cfRule>
  </conditionalFormatting>
  <conditionalFormatting sqref="D13">
    <cfRule type="notContainsBlanks" dxfId="520" priority="350">
      <formula>LEN(TRIM(D13))&gt;0</formula>
    </cfRule>
    <cfRule type="expression" dxfId="519" priority="351">
      <formula>$D$8="ELECTROHYDRAULIC"</formula>
    </cfRule>
    <cfRule type="expression" dxfId="518" priority="381">
      <formula>$D$8="MANUAL/HYDRAULIC"</formula>
    </cfRule>
    <cfRule type="expression" dxfId="517" priority="382">
      <formula>$D$8="MANUAL"</formula>
    </cfRule>
  </conditionalFormatting>
  <conditionalFormatting sqref="E13">
    <cfRule type="notContainsBlanks" dxfId="516" priority="349">
      <formula>LEN(TRIM(E13))&gt;0</formula>
    </cfRule>
    <cfRule type="expression" dxfId="515" priority="378">
      <formula>$D$8="MANUAL"</formula>
    </cfRule>
    <cfRule type="expression" dxfId="514" priority="379">
      <formula>$D$8="ELECTROHYDRAULIC"</formula>
    </cfRule>
    <cfRule type="expression" dxfId="513" priority="380">
      <formula>$D$8="MANUAL/HYDRAULIC"</formula>
    </cfRule>
  </conditionalFormatting>
  <conditionalFormatting sqref="D14:E14">
    <cfRule type="notContainsBlanks" dxfId="512" priority="39">
      <formula>LEN(TRIM(D14))&gt;0</formula>
    </cfRule>
    <cfRule type="expression" dxfId="511" priority="375">
      <formula>$E$13="HYDRAULIC QC/DC"</formula>
    </cfRule>
    <cfRule type="expression" dxfId="510" priority="376">
      <formula>$E$13="MANUAL QC/DC"</formula>
    </cfRule>
    <cfRule type="expression" dxfId="509" priority="377">
      <formula>$D$13="MANUAL QC/DC"</formula>
    </cfRule>
  </conditionalFormatting>
  <conditionalFormatting sqref="B14:C14 F14">
    <cfRule type="expression" dxfId="508" priority="372">
      <formula>$E$13="BOLTED FLANGE"</formula>
    </cfRule>
    <cfRule type="expression" dxfId="507" priority="373">
      <formula>$D$13="BOLTED FLANGE"</formula>
    </cfRule>
  </conditionalFormatting>
  <conditionalFormatting sqref="D15:E15">
    <cfRule type="notContainsBlanks" dxfId="506" priority="353">
      <formula>LEN(TRIM(D15))&gt;0</formula>
    </cfRule>
    <cfRule type="expression" dxfId="505" priority="354">
      <formula>$E$13="HYDRAULIC QC/DC"</formula>
    </cfRule>
    <cfRule type="expression" dxfId="504" priority="369">
      <formula>$E$13="MANUAL QC/DC"</formula>
    </cfRule>
    <cfRule type="expression" dxfId="503" priority="370">
      <formula>$D$13="MANUAL QC/DC"</formula>
    </cfRule>
  </conditionalFormatting>
  <conditionalFormatting sqref="B15">
    <cfRule type="expression" dxfId="502" priority="366">
      <formula>$E$13="BOLTED FLANGE"</formula>
    </cfRule>
    <cfRule type="expression" dxfId="501" priority="367">
      <formula>$D$13="BOLTED FLANGE"</formula>
    </cfRule>
  </conditionalFormatting>
  <conditionalFormatting sqref="C15">
    <cfRule type="expression" dxfId="500" priority="364">
      <formula>$E$13="BOLTED FLANGE"</formula>
    </cfRule>
    <cfRule type="expression" dxfId="499" priority="365">
      <formula>$D$13="BOLTED FLANGE"</formula>
    </cfRule>
  </conditionalFormatting>
  <conditionalFormatting sqref="F15">
    <cfRule type="expression" dxfId="498" priority="362">
      <formula>$E$13="BOLTED FLANGE"</formula>
    </cfRule>
    <cfRule type="expression" dxfId="497" priority="363">
      <formula>$D$13="BOLTED FLANGE"</formula>
    </cfRule>
  </conditionalFormatting>
  <conditionalFormatting sqref="D16:E16">
    <cfRule type="notContainsBlanks" dxfId="496" priority="360">
      <formula>LEN(TRIM(D16))&gt;0</formula>
    </cfRule>
    <cfRule type="containsBlanks" dxfId="495" priority="361">
      <formula>LEN(TRIM(D16))=0</formula>
    </cfRule>
  </conditionalFormatting>
  <conditionalFormatting sqref="D17:E18">
    <cfRule type="notContainsBlanks" dxfId="494" priority="352">
      <formula>LEN(TRIM(D17))&gt;0</formula>
    </cfRule>
    <cfRule type="expression" dxfId="493" priority="358">
      <formula>$D$16="NO"</formula>
    </cfRule>
    <cfRule type="expression" dxfId="492" priority="359">
      <formula>$D$16="YES"</formula>
    </cfRule>
  </conditionalFormatting>
  <conditionalFormatting sqref="D19:E19">
    <cfRule type="notContainsBlanks" dxfId="491" priority="356">
      <formula>LEN(TRIM(D19))&gt;0</formula>
    </cfRule>
    <cfRule type="containsBlanks" dxfId="490" priority="357">
      <formula>LEN(TRIM(D19))=0</formula>
    </cfRule>
  </conditionalFormatting>
  <conditionalFormatting sqref="D9:E11">
    <cfRule type="expression" dxfId="489" priority="355">
      <formula>$D$8="MANUAL"</formula>
    </cfRule>
  </conditionalFormatting>
  <conditionalFormatting sqref="D14:E15">
    <cfRule type="expression" dxfId="488" priority="371">
      <formula>$E$13="BOLTED FLANGE"</formula>
    </cfRule>
    <cfRule type="expression" dxfId="487" priority="374">
      <formula>$D$13="BOLTED FLANGE"</formula>
    </cfRule>
  </conditionalFormatting>
  <conditionalFormatting sqref="E20">
    <cfRule type="notContainsBlanks" dxfId="486" priority="345">
      <formula>LEN(TRIM(E20))&gt;0</formula>
    </cfRule>
    <cfRule type="expression" dxfId="485" priority="346">
      <formula>AND($D$8="ELECTROHYDRAULIC", $D$19="YES")</formula>
    </cfRule>
    <cfRule type="expression" dxfId="484" priority="347">
      <formula>AND($D$8="MANUAL/HYDRAULIC", $D$19="YES")</formula>
    </cfRule>
    <cfRule type="expression" dxfId="483" priority="348">
      <formula>AND($D$8="MANUAL", $D$19="YES")</formula>
    </cfRule>
  </conditionalFormatting>
  <conditionalFormatting sqref="D20">
    <cfRule type="expression" dxfId="482" priority="343">
      <formula>AND($D$8="ELECTROHYDRAULIC", $D$19="YES")</formula>
    </cfRule>
    <cfRule type="expression" dxfId="481" priority="344">
      <formula>AND($D$8="MANUAL/HYDRAULIC", $D$19="YES")</formula>
    </cfRule>
  </conditionalFormatting>
  <conditionalFormatting sqref="D20:E20">
    <cfRule type="expression" dxfId="480" priority="342">
      <formula>$D$19="NO"</formula>
    </cfRule>
  </conditionalFormatting>
  <conditionalFormatting sqref="B20:C20 F20:F24 B22:C24">
    <cfRule type="expression" dxfId="479" priority="341">
      <formula>$D$19="NO"</formula>
    </cfRule>
  </conditionalFormatting>
  <conditionalFormatting sqref="D21:E21">
    <cfRule type="notContainsBlanks" dxfId="478" priority="338">
      <formula>LEN(TRIM(D21))&gt;0</formula>
    </cfRule>
    <cfRule type="expression" dxfId="477" priority="339">
      <formula>$D$19="NO"</formula>
    </cfRule>
    <cfRule type="expression" dxfId="476" priority="340">
      <formula>$D$19="YES"</formula>
    </cfRule>
  </conditionalFormatting>
  <conditionalFormatting sqref="B21">
    <cfRule type="expression" dxfId="475" priority="337">
      <formula>$D$19="NO"</formula>
    </cfRule>
  </conditionalFormatting>
  <conditionalFormatting sqref="C21">
    <cfRule type="expression" dxfId="474" priority="336">
      <formula>$D$19="NO"</formula>
    </cfRule>
  </conditionalFormatting>
  <conditionalFormatting sqref="D23:E23">
    <cfRule type="notContainsBlanks" dxfId="473" priority="325">
      <formula>LEN(TRIM(D23))&gt;0</formula>
    </cfRule>
    <cfRule type="expression" dxfId="472" priority="332">
      <formula>$D$19="NO"</formula>
    </cfRule>
    <cfRule type="expression" dxfId="471" priority="333">
      <formula>$D$21="VENDOR TO PROPOSE"</formula>
    </cfRule>
    <cfRule type="expression" dxfId="470" priority="334">
      <formula>$D$21="BUTTERFLY VALVE"</formula>
    </cfRule>
    <cfRule type="expression" dxfId="469" priority="335">
      <formula>$D$21="BALL VALVE"</formula>
    </cfRule>
  </conditionalFormatting>
  <conditionalFormatting sqref="B23:C23">
    <cfRule type="expression" dxfId="468" priority="330">
      <formula>$D$21="VENDOR TO PROPOSE"</formula>
    </cfRule>
    <cfRule type="expression" dxfId="467" priority="331">
      <formula>$D$21="BUTTERFLY VALVE"</formula>
    </cfRule>
  </conditionalFormatting>
  <conditionalFormatting sqref="D24:E24 D22:E22">
    <cfRule type="notContainsBlanks" dxfId="466" priority="327">
      <formula>LEN(TRIM(D22))&gt;0</formula>
    </cfRule>
    <cfRule type="expression" dxfId="465" priority="328">
      <formula>$D$19="NO"</formula>
    </cfRule>
    <cfRule type="expression" dxfId="464" priority="329">
      <formula>$D$19="YES"</formula>
    </cfRule>
  </conditionalFormatting>
  <conditionalFormatting sqref="F17">
    <cfRule type="expression" dxfId="463" priority="324">
      <formula>$D$16="NO"</formula>
    </cfRule>
  </conditionalFormatting>
  <conditionalFormatting sqref="D25:E25">
    <cfRule type="notContainsBlanks" dxfId="462" priority="322">
      <formula>LEN(TRIM(D25))&gt;0</formula>
    </cfRule>
    <cfRule type="containsBlanks" dxfId="461" priority="323">
      <formula>LEN(TRIM(D25))=0</formula>
    </cfRule>
  </conditionalFormatting>
  <conditionalFormatting sqref="D26:E27">
    <cfRule type="expression" dxfId="460" priority="321">
      <formula>$D$25="NO"</formula>
    </cfRule>
  </conditionalFormatting>
  <conditionalFormatting sqref="D26:E26">
    <cfRule type="notContainsBlanks" dxfId="459" priority="319">
      <formula>LEN(TRIM(D26))&gt;0</formula>
    </cfRule>
    <cfRule type="expression" dxfId="458" priority="320">
      <formula>$D$25="YES"</formula>
    </cfRule>
  </conditionalFormatting>
  <conditionalFormatting sqref="D27:E27">
    <cfRule type="notContainsBlanks" dxfId="457" priority="317">
      <formula>LEN(TRIM(D27))&gt;0</formula>
    </cfRule>
    <cfRule type="expression" dxfId="456" priority="318">
      <formula>$D$25="YES"</formula>
    </cfRule>
  </conditionalFormatting>
  <conditionalFormatting sqref="D28:E28">
    <cfRule type="expression" dxfId="455" priority="316">
      <formula>$D$25="NO"</formula>
    </cfRule>
  </conditionalFormatting>
  <conditionalFormatting sqref="D28:E28">
    <cfRule type="notContainsBlanks" dxfId="454" priority="314">
      <formula>LEN(TRIM(D28))&gt;0</formula>
    </cfRule>
    <cfRule type="expression" dxfId="453" priority="315">
      <formula>$D$25="YES"</formula>
    </cfRule>
  </conditionalFormatting>
  <conditionalFormatting sqref="D30:E30">
    <cfRule type="notContainsBlanks" dxfId="452" priority="310">
      <formula>LEN(TRIM(D30))&gt;0</formula>
    </cfRule>
    <cfRule type="expression" dxfId="451" priority="313">
      <formula>$D$8="ELECTROHYDRAULIC"</formula>
    </cfRule>
  </conditionalFormatting>
  <conditionalFormatting sqref="D30:E35 D37:E39">
    <cfRule type="expression" dxfId="450" priority="249">
      <formula>$D$8="MANUAL"</formula>
    </cfRule>
    <cfRule type="expression" dxfId="449" priority="312">
      <formula>$D$8="MANUAL/HYDRAULIC"</formula>
    </cfRule>
  </conditionalFormatting>
  <conditionalFormatting sqref="D31 D35">
    <cfRule type="expression" dxfId="448" priority="308">
      <formula>$D$30="YES"</formula>
    </cfRule>
  </conditionalFormatting>
  <conditionalFormatting sqref="D31:E35">
    <cfRule type="notContainsBlanks" dxfId="447" priority="301">
      <formula>LEN(TRIM(D31))&gt;0</formula>
    </cfRule>
    <cfRule type="expression" dxfId="446" priority="311">
      <formula>$D$30="NO"</formula>
    </cfRule>
  </conditionalFormatting>
  <conditionalFormatting sqref="D32:E32">
    <cfRule type="expression" dxfId="445" priority="304">
      <formula>$D$31="VENDOR TO PROPOSE"</formula>
    </cfRule>
    <cfRule type="expression" dxfId="444" priority="305">
      <formula>$D$31="BUTTERFLY VALVE"</formula>
    </cfRule>
    <cfRule type="expression" dxfId="443" priority="306">
      <formula>$D$31="BALL VALVE"</formula>
    </cfRule>
  </conditionalFormatting>
  <conditionalFormatting sqref="B32:C32 F32">
    <cfRule type="expression" dxfId="442" priority="302">
      <formula>$D$31="VENDOR TO PROPOSE"</formula>
    </cfRule>
    <cfRule type="expression" dxfId="441" priority="303">
      <formula>$D$31="BUTTERFLY VALVE"</formula>
    </cfRule>
  </conditionalFormatting>
  <conditionalFormatting sqref="D33:E34 D39">
    <cfRule type="expression" dxfId="440" priority="307">
      <formula>$D$30="YES"</formula>
    </cfRule>
  </conditionalFormatting>
  <conditionalFormatting sqref="D36:E39">
    <cfRule type="notContainsBlanks" dxfId="439" priority="296">
      <formula>LEN(TRIM(D36))&gt;0</formula>
    </cfRule>
    <cfRule type="expression" dxfId="438" priority="297">
      <formula>$D$8="MANUAL/HYDRAULIC"</formula>
    </cfRule>
    <cfRule type="expression" dxfId="437" priority="298">
      <formula>$D$8="MANUAL"</formula>
    </cfRule>
    <cfRule type="expression" dxfId="436" priority="300">
      <formula>$D$30="NO"</formula>
    </cfRule>
  </conditionalFormatting>
  <conditionalFormatting sqref="D36:E38">
    <cfRule type="expression" dxfId="435" priority="299">
      <formula>$D$30="YES"</formula>
    </cfRule>
  </conditionalFormatting>
  <conditionalFormatting sqref="B31:C39 F31:F39">
    <cfRule type="expression" dxfId="434" priority="295">
      <formula>$D$30="NO"</formula>
    </cfRule>
  </conditionalFormatting>
  <conditionalFormatting sqref="D41">
    <cfRule type="notContainsBlanks" dxfId="433" priority="250">
      <formula>LEN(TRIM(D41))&gt;0</formula>
    </cfRule>
    <cfRule type="expression" dxfId="432" priority="251">
      <formula>$D$8="MANUAL/HYDRAULIC"</formula>
    </cfRule>
    <cfRule type="expression" dxfId="431" priority="292">
      <formula>$D$8="MANUAL"</formula>
    </cfRule>
    <cfRule type="expression" dxfId="430" priority="293">
      <formula>$D$30="YES"</formula>
    </cfRule>
    <cfRule type="expression" dxfId="429" priority="294">
      <formula>$D$30="NO"</formula>
    </cfRule>
  </conditionalFormatting>
  <conditionalFormatting sqref="E41 D46:E60 D96:E97">
    <cfRule type="expression" dxfId="428" priority="253">
      <formula>$D$8="MANUAL/HYDRAULIC"</formula>
    </cfRule>
    <cfRule type="expression" dxfId="427" priority="260">
      <formula>$D$8="MANUAL"</formula>
    </cfRule>
    <cfRule type="expression" dxfId="426" priority="291">
      <formula>$D$30="NO"</formula>
    </cfRule>
  </conditionalFormatting>
  <conditionalFormatting sqref="D62:E69">
    <cfRule type="notContainsBlanks" dxfId="425" priority="255">
      <formula>LEN(TRIM(D62))&gt;0</formula>
    </cfRule>
    <cfRule type="expression" dxfId="424" priority="257">
      <formula>$D$41="NO"</formula>
    </cfRule>
    <cfRule type="expression" dxfId="423" priority="258">
      <formula>$D$41="YES"</formula>
    </cfRule>
    <cfRule type="expression" dxfId="422" priority="285">
      <formula>$D$30="YES"</formula>
    </cfRule>
  </conditionalFormatting>
  <conditionalFormatting sqref="D42:E42">
    <cfRule type="notContainsBlanks" dxfId="421" priority="35">
      <formula>LEN(TRIM(D42))&gt;0</formula>
    </cfRule>
  </conditionalFormatting>
  <conditionalFormatting sqref="B42:C42 F42 B62:C69">
    <cfRule type="expression" dxfId="420" priority="279">
      <formula>$D$41="NO"</formula>
    </cfRule>
  </conditionalFormatting>
  <conditionalFormatting sqref="D43:E43">
    <cfRule type="notContainsBlanks" dxfId="419" priority="275">
      <formula>LEN(TRIM(D43))&gt;0</formula>
    </cfRule>
    <cfRule type="expression" dxfId="418" priority="276">
      <formula>$D$41="NO"</formula>
    </cfRule>
    <cfRule type="expression" dxfId="417" priority="277">
      <formula>$D$30="YES"</formula>
    </cfRule>
    <cfRule type="expression" dxfId="416" priority="278">
      <formula>$D$41="YES"</formula>
    </cfRule>
  </conditionalFormatting>
  <conditionalFormatting sqref="B43">
    <cfRule type="expression" dxfId="415" priority="274">
      <formula>$D$41="NO"</formula>
    </cfRule>
  </conditionalFormatting>
  <conditionalFormatting sqref="C43">
    <cfRule type="expression" dxfId="414" priority="273">
      <formula>$D$41="NO"</formula>
    </cfRule>
  </conditionalFormatting>
  <conditionalFormatting sqref="F43">
    <cfRule type="expression" dxfId="413" priority="272">
      <formula>$D$41="NO"</formula>
    </cfRule>
  </conditionalFormatting>
  <conditionalFormatting sqref="D44:E44">
    <cfRule type="notContainsBlanks" dxfId="412" priority="268">
      <formula>LEN(TRIM(D44))&gt;0</formula>
    </cfRule>
    <cfRule type="expression" dxfId="411" priority="269">
      <formula>$D$41="NO"</formula>
    </cfRule>
    <cfRule type="expression" dxfId="410" priority="270">
      <formula>$D$43="NO"</formula>
    </cfRule>
    <cfRule type="expression" dxfId="409" priority="271">
      <formula>$D$43="YES"</formula>
    </cfRule>
  </conditionalFormatting>
  <conditionalFormatting sqref="B44:C44 F44">
    <cfRule type="expression" dxfId="408" priority="266">
      <formula>$D$41="NO"</formula>
    </cfRule>
    <cfRule type="expression" dxfId="407" priority="267">
      <formula>$D$43="NO"</formula>
    </cfRule>
  </conditionalFormatting>
  <conditionalFormatting sqref="D46">
    <cfRule type="notContainsBlanks" dxfId="406" priority="160">
      <formula>LEN(TRIM(D46))&gt;0</formula>
    </cfRule>
    <cfRule type="expression" dxfId="405" priority="252">
      <formula>$D$30="YES"</formula>
    </cfRule>
  </conditionalFormatting>
  <conditionalFormatting sqref="D48:E58">
    <cfRule type="notContainsBlanks" dxfId="404" priority="254">
      <formula>LEN(TRIM(D48))&gt;0</formula>
    </cfRule>
    <cfRule type="expression" dxfId="403" priority="290">
      <formula>$D$30="YES"</formula>
    </cfRule>
  </conditionalFormatting>
  <conditionalFormatting sqref="D47:E47 D59:E60">
    <cfRule type="notContainsBlanks" dxfId="402" priority="261">
      <formula>LEN(TRIM(D47))&gt;0</formula>
    </cfRule>
    <cfRule type="expression" dxfId="401" priority="262">
      <formula>$D$46="NO"</formula>
    </cfRule>
    <cfRule type="expression" dxfId="400" priority="263">
      <formula>$D$46="YES"</formula>
    </cfRule>
  </conditionalFormatting>
  <conditionalFormatting sqref="B47:C47 F47 B59:C60 F59:F60">
    <cfRule type="expression" dxfId="399" priority="259">
      <formula>$D$46="NO"</formula>
    </cfRule>
  </conditionalFormatting>
  <conditionalFormatting sqref="B62:C69 F62:F69">
    <cfRule type="expression" dxfId="398" priority="256">
      <formula>$D$41="NO"</formula>
    </cfRule>
    <cfRule type="expression" dxfId="397" priority="284">
      <formula>$D$30="YES"</formula>
    </cfRule>
  </conditionalFormatting>
  <conditionalFormatting sqref="D71:E75">
    <cfRule type="expression" dxfId="396" priority="401">
      <formula>$D$8="MANUAL"</formula>
    </cfRule>
  </conditionalFormatting>
  <conditionalFormatting sqref="B71:C75 F71:F75">
    <cfRule type="expression" dxfId="395" priority="248">
      <formula>$D$8="MANUAL"</formula>
    </cfRule>
  </conditionalFormatting>
  <conditionalFormatting sqref="D75:E75">
    <cfRule type="notContainsBlanks" dxfId="394" priority="246">
      <formula>LEN(TRIM(D75))&gt;0</formula>
    </cfRule>
    <cfRule type="expression" dxfId="393" priority="247">
      <formula>$D$74="YES"</formula>
    </cfRule>
    <cfRule type="expression" dxfId="392" priority="398">
      <formula>$D$74="NO"</formula>
    </cfRule>
  </conditionalFormatting>
  <conditionalFormatting sqref="D73:E74">
    <cfRule type="notContainsBlanks" dxfId="391" priority="245">
      <formula>LEN(TRIM(D73))&gt;0</formula>
    </cfRule>
  </conditionalFormatting>
  <conditionalFormatting sqref="D81:E81 D83:E86 D88:E90 D99:E99 D101:E102 D104:E104">
    <cfRule type="expression" dxfId="390" priority="243">
      <formula>$D$77="YES"</formula>
    </cfRule>
  </conditionalFormatting>
  <conditionalFormatting sqref="D81:E105">
    <cfRule type="notContainsBlanks" dxfId="389" priority="25">
      <formula>LEN(TRIM(D81))&gt;0</formula>
    </cfRule>
    <cfRule type="expression" dxfId="388" priority="216">
      <formula>$D$77="NO"</formula>
    </cfRule>
  </conditionalFormatting>
  <conditionalFormatting sqref="D91:E91">
    <cfRule type="expression" dxfId="387" priority="240">
      <formula>$D$77="YES"</formula>
    </cfRule>
  </conditionalFormatting>
  <conditionalFormatting sqref="D105:E105">
    <cfRule type="expression" dxfId="386" priority="242">
      <formula>$D$77="YES"</formula>
    </cfRule>
  </conditionalFormatting>
  <conditionalFormatting sqref="D92:E92">
    <cfRule type="expression" dxfId="385" priority="238">
      <formula>$D$79="NO"</formula>
    </cfRule>
    <cfRule type="expression" dxfId="384" priority="239">
      <formula>$D$79="YES"</formula>
    </cfRule>
  </conditionalFormatting>
  <conditionalFormatting sqref="D77:E79">
    <cfRule type="notContainsBlanks" dxfId="383" priority="237">
      <formula>LEN(TRIM(D77))&gt;0</formula>
    </cfRule>
  </conditionalFormatting>
  <conditionalFormatting sqref="B81:F105">
    <cfRule type="expression" dxfId="382" priority="11">
      <formula>$D$77="NO"</formula>
    </cfRule>
  </conditionalFormatting>
  <conditionalFormatting sqref="B92:C92 F92 F116 F118 F120:F122">
    <cfRule type="expression" dxfId="381" priority="235">
      <formula>$D$79="NO"</formula>
    </cfRule>
  </conditionalFormatting>
  <conditionalFormatting sqref="D93:E93">
    <cfRule type="expression" dxfId="380" priority="28">
      <formula>$D$8="MANUAL"</formula>
    </cfRule>
    <cfRule type="expression" dxfId="379" priority="195">
      <formula>$D$11="ONE SPEED"</formula>
    </cfRule>
    <cfRule type="expression" dxfId="378" priority="233">
      <formula>$D$77=""</formula>
    </cfRule>
    <cfRule type="expression" dxfId="377" priority="234">
      <formula>$D$11="CONTINOUS VARIATION"</formula>
    </cfRule>
    <cfRule type="expression" dxfId="376" priority="241">
      <formula>$D$11="TWO SPEEDS"</formula>
    </cfRule>
  </conditionalFormatting>
  <conditionalFormatting sqref="D94:E94">
    <cfRule type="expression" dxfId="375" priority="231">
      <formula>$D$77="YES"</formula>
    </cfRule>
  </conditionalFormatting>
  <conditionalFormatting sqref="D95:E95">
    <cfRule type="expression" dxfId="374" priority="229">
      <formula>$D$94="NO"</formula>
    </cfRule>
    <cfRule type="expression" dxfId="373" priority="230">
      <formula>$D$94="YES"</formula>
    </cfRule>
  </conditionalFormatting>
  <conditionalFormatting sqref="D96:E96">
    <cfRule type="expression" dxfId="372" priority="223">
      <formula>$D$77=""</formula>
    </cfRule>
    <cfRule type="expression" dxfId="371" priority="226">
      <formula>$D$30="YES"</formula>
    </cfRule>
  </conditionalFormatting>
  <conditionalFormatting sqref="D97:E97">
    <cfRule type="expression" dxfId="370" priority="227">
      <formula>$D$96="NO"</formula>
    </cfRule>
    <cfRule type="expression" dxfId="369" priority="228">
      <formula>$D$96="YES"</formula>
    </cfRule>
  </conditionalFormatting>
  <conditionalFormatting sqref="B97:C97 F97">
    <cfRule type="expression" dxfId="368" priority="225">
      <formula>$D$96="NO"</formula>
    </cfRule>
  </conditionalFormatting>
  <conditionalFormatting sqref="B95:C95 F95">
    <cfRule type="expression" dxfId="367" priority="224">
      <formula>$D$94="NO"</formula>
    </cfRule>
  </conditionalFormatting>
  <conditionalFormatting sqref="D98:E98">
    <cfRule type="expression" dxfId="366" priority="26">
      <formula>$D$96="NO"</formula>
    </cfRule>
    <cfRule type="expression" dxfId="365" priority="213">
      <formula>$D$96="YES"</formula>
    </cfRule>
    <cfRule type="expression" dxfId="364" priority="214">
      <formula>$D$94="NO"</formula>
    </cfRule>
    <cfRule type="expression" dxfId="363" priority="215">
      <formula>$D$94="YES"</formula>
    </cfRule>
    <cfRule type="expression" dxfId="362" priority="217">
      <formula>$D$30="NO"</formula>
    </cfRule>
    <cfRule type="expression" dxfId="361" priority="220">
      <formula>NOT($D$8="ELECTROHYDRAULIC")</formula>
    </cfRule>
  </conditionalFormatting>
  <conditionalFormatting sqref="D100:E100">
    <cfRule type="expression" dxfId="360" priority="207">
      <formula>$D$99="NO"</formula>
    </cfRule>
    <cfRule type="expression" dxfId="359" priority="212">
      <formula>$D$99="YES"</formula>
    </cfRule>
  </conditionalFormatting>
  <conditionalFormatting sqref="B100:C100 F100">
    <cfRule type="expression" dxfId="358" priority="206">
      <formula>$D$99="NO"</formula>
    </cfRule>
  </conditionalFormatting>
  <conditionalFormatting sqref="D103:E103">
    <cfRule type="expression" dxfId="357" priority="202">
      <formula>$D$77=""</formula>
    </cfRule>
  </conditionalFormatting>
  <conditionalFormatting sqref="D114:E114">
    <cfRule type="expression" dxfId="356" priority="192">
      <formula>$D$78="YES"</formula>
    </cfRule>
  </conditionalFormatting>
  <conditionalFormatting sqref="D107:E108 D110:E114">
    <cfRule type="notContainsBlanks" dxfId="355" priority="21">
      <formula>LEN(TRIM(D107))&gt;0</formula>
    </cfRule>
    <cfRule type="expression" dxfId="354" priority="177">
      <formula>$D$78="NO"</formula>
    </cfRule>
  </conditionalFormatting>
  <conditionalFormatting sqref="B107:C114 F107:F114">
    <cfRule type="expression" dxfId="353" priority="20">
      <formula>$D$78="NO"</formula>
    </cfRule>
  </conditionalFormatting>
  <conditionalFormatting sqref="D107:E108 D110:E111">
    <cfRule type="expression" dxfId="352" priority="191">
      <formula>$D$78="YES"</formula>
    </cfRule>
  </conditionalFormatting>
  <conditionalFormatting sqref="D112:E112">
    <cfRule type="expression" dxfId="351" priority="188">
      <formula>$D$78=""</formula>
    </cfRule>
  </conditionalFormatting>
  <conditionalFormatting sqref="B93:F93 B112:F112 B120:F120">
    <cfRule type="expression" dxfId="350" priority="184">
      <formula>$D$8="MANUAL"</formula>
    </cfRule>
    <cfRule type="expression" dxfId="349" priority="190">
      <formula>$D$11="ONE SPEED"</formula>
    </cfRule>
  </conditionalFormatting>
  <conditionalFormatting sqref="D103:E103 D113:E113 D121:E121">
    <cfRule type="expression" dxfId="348" priority="178">
      <formula>$E$13="BOLTED FLANGE"</formula>
    </cfRule>
    <cfRule type="expression" dxfId="347" priority="182">
      <formula>$D$13="BOLTED FLANGE"</formula>
    </cfRule>
    <cfRule type="expression" dxfId="346" priority="193">
      <formula>$E$13="HYDRAULIC QC/DC"</formula>
    </cfRule>
    <cfRule type="expression" dxfId="345" priority="201">
      <formula>$E$13="MANUAL QC/DC"</formula>
    </cfRule>
    <cfRule type="expression" dxfId="344" priority="203">
      <formula>$D$13="MANUAL QC/DC"</formula>
    </cfRule>
  </conditionalFormatting>
  <conditionalFormatting sqref="D113:E113">
    <cfRule type="expression" dxfId="343" priority="196">
      <formula>$D$78=""</formula>
    </cfRule>
  </conditionalFormatting>
  <conditionalFormatting sqref="B103:C103 F103 B113:C113 F113 B121:C121 F121">
    <cfRule type="expression" dxfId="342" priority="180">
      <formula>$E$13="BOLTED FLANGE"</formula>
    </cfRule>
    <cfRule type="expression" dxfId="341" priority="198">
      <formula>$D$13="BOLTED FLANGE"</formula>
    </cfRule>
  </conditionalFormatting>
  <conditionalFormatting sqref="D116:E116 D118:E122">
    <cfRule type="notContainsBlanks" dxfId="340" priority="176">
      <formula>LEN(TRIM(D116))&gt;0</formula>
    </cfRule>
    <cfRule type="expression" dxfId="339" priority="183">
      <formula>$D$79="NO"</formula>
    </cfRule>
  </conditionalFormatting>
  <conditionalFormatting sqref="B116:C122">
    <cfRule type="expression" dxfId="338" priority="199">
      <formula>$D$79="NO"</formula>
    </cfRule>
  </conditionalFormatting>
  <conditionalFormatting sqref="D116:E116 D118:E119">
    <cfRule type="expression" dxfId="337" priority="181">
      <formula>$D$79="YES"</formula>
    </cfRule>
  </conditionalFormatting>
  <conditionalFormatting sqref="D122:E122">
    <cfRule type="expression" dxfId="336" priority="179">
      <formula>$D$79="YES"</formula>
    </cfRule>
  </conditionalFormatting>
  <conditionalFormatting sqref="D121:E121">
    <cfRule type="expression" dxfId="335" priority="185">
      <formula>$D$79=""</formula>
    </cfRule>
  </conditionalFormatting>
  <conditionalFormatting sqref="D112:E112 D120:E120">
    <cfRule type="expression" dxfId="334" priority="186">
      <formula>$D$8="MANUAL"</formula>
    </cfRule>
    <cfRule type="expression" dxfId="333" priority="187">
      <formula>$D$11="ONE SPEED"</formula>
    </cfRule>
    <cfRule type="expression" dxfId="332" priority="204">
      <formula>$D$11="CONTINOUS VARIATION"</formula>
    </cfRule>
    <cfRule type="expression" dxfId="331" priority="205">
      <formula>$D$11="TWO SPEEDS"</formula>
    </cfRule>
  </conditionalFormatting>
  <conditionalFormatting sqref="D120:E120">
    <cfRule type="expression" dxfId="330" priority="189">
      <formula>$D$79=""</formula>
    </cfRule>
  </conditionalFormatting>
  <conditionalFormatting sqref="D124:E124">
    <cfRule type="notContainsBlanks" dxfId="329" priority="175">
      <formula>LEN(TRIM(D124))&gt;0</formula>
    </cfRule>
  </conditionalFormatting>
  <conditionalFormatting sqref="D125:E125">
    <cfRule type="notContainsBlanks" dxfId="328" priority="174">
      <formula>LEN(TRIM(D125))&gt;0</formula>
    </cfRule>
  </conditionalFormatting>
  <conditionalFormatting sqref="D126:E126">
    <cfRule type="notContainsBlanks" dxfId="327" priority="173">
      <formula>LEN(TRIM(D126))&gt;0</formula>
    </cfRule>
  </conditionalFormatting>
  <conditionalFormatting sqref="D127:E127">
    <cfRule type="notContainsBlanks" dxfId="326" priority="170">
      <formula>LEN(TRIM(D127))&gt;0</formula>
    </cfRule>
    <cfRule type="expression" dxfId="325" priority="171">
      <formula>$D$126="NO"</formula>
    </cfRule>
    <cfRule type="expression" dxfId="324" priority="172">
      <formula>$D$126="YES"</formula>
    </cfRule>
  </conditionalFormatting>
  <conditionalFormatting sqref="B127:F127">
    <cfRule type="expression" dxfId="323" priority="169">
      <formula>$D$126="NO"</formula>
    </cfRule>
  </conditionalFormatting>
  <conditionalFormatting sqref="D128:E128">
    <cfRule type="notContainsBlanks" dxfId="322" priority="168">
      <formula>LEN(TRIM(D128))&gt;0</formula>
    </cfRule>
  </conditionalFormatting>
  <conditionalFormatting sqref="D129:E129">
    <cfRule type="notContainsBlanks" dxfId="321" priority="15">
      <formula>LEN(TRIM(D129))&gt;0</formula>
    </cfRule>
    <cfRule type="expression" dxfId="320" priority="16">
      <formula>$D$128="NO"</formula>
    </cfRule>
    <cfRule type="expression" dxfId="319" priority="165">
      <formula>$D$128="YES"</formula>
    </cfRule>
  </conditionalFormatting>
  <conditionalFormatting sqref="B129:F129">
    <cfRule type="expression" dxfId="318" priority="164">
      <formula>$D$128="NO"</formula>
    </cfRule>
  </conditionalFormatting>
  <conditionalFormatting sqref="D130:E130">
    <cfRule type="notContainsBlanks" dxfId="317" priority="161">
      <formula>LEN(TRIM(D130))&gt;0</formula>
    </cfRule>
    <cfRule type="expression" dxfId="316" priority="162">
      <formula>$D$128="NO"</formula>
    </cfRule>
    <cfRule type="expression" dxfId="315" priority="163">
      <formula>$D$128="YES"</formula>
    </cfRule>
  </conditionalFormatting>
  <conditionalFormatting sqref="D131:E133 D135:E137">
    <cfRule type="notContainsBlanks" dxfId="314" priority="157">
      <formula>LEN(TRIM(D131))&gt;0</formula>
    </cfRule>
    <cfRule type="expression" dxfId="313" priority="400">
      <formula>$D$130="NO"</formula>
    </cfRule>
  </conditionalFormatting>
  <conditionalFormatting sqref="B131:F137">
    <cfRule type="expression" dxfId="312" priority="159">
      <formula>$D$130="NO"</formula>
    </cfRule>
  </conditionalFormatting>
  <conditionalFormatting sqref="D131:E131 D135:E137">
    <cfRule type="expression" dxfId="311" priority="402">
      <formula>$D$130="YES"</formula>
    </cfRule>
  </conditionalFormatting>
  <conditionalFormatting sqref="D132:E133">
    <cfRule type="expression" dxfId="310" priority="158">
      <formula>$D$130="YES"</formula>
    </cfRule>
  </conditionalFormatting>
  <conditionalFormatting sqref="D140:E141">
    <cfRule type="notContainsBlanks" dxfId="309" priority="156">
      <formula>LEN(TRIM(D140))&gt;0</formula>
    </cfRule>
  </conditionalFormatting>
  <conditionalFormatting sqref="D143:E143">
    <cfRule type="expression" dxfId="308" priority="152">
      <formula>$D$30="YES"</formula>
    </cfRule>
    <cfRule type="expression" dxfId="307" priority="153">
      <formula>$D$30="NO"</formula>
    </cfRule>
    <cfRule type="expression" dxfId="306" priority="154">
      <formula>NOT($D$8="ELECTROHYDRAULIC")</formula>
    </cfRule>
  </conditionalFormatting>
  <conditionalFormatting sqref="D144:E144">
    <cfRule type="notContainsBlanks" dxfId="305" priority="149">
      <formula>LEN(TRIM(D144))&gt;0</formula>
    </cfRule>
  </conditionalFormatting>
  <conditionalFormatting sqref="D145:E146">
    <cfRule type="notContainsBlanks" dxfId="304" priority="148">
      <formula>LEN(TRIM(D145))&gt;0</formula>
    </cfRule>
  </conditionalFormatting>
  <conditionalFormatting sqref="E147">
    <cfRule type="expression" dxfId="303" priority="146">
      <formula>$D$30="NO"</formula>
    </cfRule>
    <cfRule type="expression" dxfId="302" priority="147">
      <formula>NOT($D$8="ELECTROHYDRAULIC")</formula>
    </cfRule>
  </conditionalFormatting>
  <conditionalFormatting sqref="D147">
    <cfRule type="notContainsBlanks" dxfId="301" priority="143">
      <formula>LEN(TRIM(D147))&gt;0</formula>
    </cfRule>
    <cfRule type="expression" dxfId="300" priority="144">
      <formula>NOT($D$30="YES")</formula>
    </cfRule>
    <cfRule type="expression" dxfId="299" priority="145">
      <formula>$D$30="YES"</formula>
    </cfRule>
  </conditionalFormatting>
  <conditionalFormatting sqref="D148:E148">
    <cfRule type="notContainsBlanks" dxfId="298" priority="142">
      <formula>LEN(TRIM(D148))&gt;0</formula>
    </cfRule>
  </conditionalFormatting>
  <conditionalFormatting sqref="D149:E149">
    <cfRule type="notContainsBlanks" dxfId="297" priority="139">
      <formula>LEN(TRIM(D149))&gt;0</formula>
    </cfRule>
    <cfRule type="expression" dxfId="296" priority="140">
      <formula>$D$148="NO"</formula>
    </cfRule>
    <cfRule type="expression" dxfId="295" priority="141">
      <formula>$D$148="YES"</formula>
    </cfRule>
  </conditionalFormatting>
  <conditionalFormatting sqref="D150:E150">
    <cfRule type="notContainsBlanks" dxfId="294" priority="138">
      <formula>LEN(TRIM(D150))&gt;0</formula>
    </cfRule>
  </conditionalFormatting>
  <conditionalFormatting sqref="D151:E151">
    <cfRule type="notContainsBlanks" dxfId="293" priority="137">
      <formula>LEN(TRIM(D151))&gt;0</formula>
    </cfRule>
  </conditionalFormatting>
  <conditionalFormatting sqref="D152:E156">
    <cfRule type="notContainsBlanks" dxfId="292" priority="134">
      <formula>LEN(TRIM(D152))&gt;0</formula>
    </cfRule>
    <cfRule type="expression" dxfId="291" priority="135">
      <formula>$D$151="YES"</formula>
    </cfRule>
    <cfRule type="expression" dxfId="290" priority="136">
      <formula>$D$151="NO"</formula>
    </cfRule>
  </conditionalFormatting>
  <conditionalFormatting sqref="B152:F156">
    <cfRule type="expression" dxfId="289" priority="133">
      <formula>$D$151="NO"</formula>
    </cfRule>
  </conditionalFormatting>
  <conditionalFormatting sqref="D157:E157">
    <cfRule type="notContainsBlanks" dxfId="288" priority="132">
      <formula>LEN(TRIM(D157))&gt;0</formula>
    </cfRule>
  </conditionalFormatting>
  <conditionalFormatting sqref="D158:E161 D163:E163">
    <cfRule type="expression" dxfId="287" priority="131">
      <formula>$D$157="YES"</formula>
    </cfRule>
  </conditionalFormatting>
  <conditionalFormatting sqref="D158:E161 D163:E163 D162">
    <cfRule type="notContainsBlanks" dxfId="286" priority="127">
      <formula>LEN(TRIM(D158))&gt;0</formula>
    </cfRule>
  </conditionalFormatting>
  <conditionalFormatting sqref="B158:C163 F158:F163">
    <cfRule type="expression" dxfId="285" priority="128">
      <formula>$D$157="NO"</formula>
    </cfRule>
  </conditionalFormatting>
  <conditionalFormatting sqref="D162:E162">
    <cfRule type="expression" dxfId="284" priority="129">
      <formula>$D$157="YES"</formula>
    </cfRule>
  </conditionalFormatting>
  <conditionalFormatting sqref="D164:E165">
    <cfRule type="notContainsBlanks" dxfId="283" priority="126">
      <formula>LEN(TRIM(D164))&gt;0</formula>
    </cfRule>
  </conditionalFormatting>
  <conditionalFormatting sqref="D167:E168">
    <cfRule type="notContainsBlanks" dxfId="282" priority="125">
      <formula>LEN(TRIM(D167))&gt;0</formula>
    </cfRule>
  </conditionalFormatting>
  <conditionalFormatting sqref="D169:E169">
    <cfRule type="notContainsBlanks" dxfId="281" priority="124">
      <formula>LEN(TRIM(D169))&gt;0</formula>
    </cfRule>
  </conditionalFormatting>
  <conditionalFormatting sqref="D170:E170">
    <cfRule type="expression" dxfId="280" priority="122">
      <formula>$D$169="NO"</formula>
    </cfRule>
    <cfRule type="expression" dxfId="279" priority="123">
      <formula>$D$169="YES"</formula>
    </cfRule>
  </conditionalFormatting>
  <conditionalFormatting sqref="D174:E175">
    <cfRule type="notContainsBlanks" dxfId="278" priority="113">
      <formula>LEN(TRIM(D174))&gt;0</formula>
    </cfRule>
    <cfRule type="expression" dxfId="277" priority="117">
      <formula>$D$173="NO"</formula>
    </cfRule>
  </conditionalFormatting>
  <conditionalFormatting sqref="B174:C177 F174:F177">
    <cfRule type="expression" dxfId="276" priority="115">
      <formula>$D$173="NO"</formula>
    </cfRule>
  </conditionalFormatting>
  <conditionalFormatting sqref="D174:E174">
    <cfRule type="expression" dxfId="275" priority="116">
      <formula>$D$173="YES"</formula>
    </cfRule>
  </conditionalFormatting>
  <conditionalFormatting sqref="D175:E175">
    <cfRule type="expression" dxfId="274" priority="114">
      <formula>$D$173="YES"</formula>
    </cfRule>
  </conditionalFormatting>
  <conditionalFormatting sqref="B170:F170">
    <cfRule type="expression" dxfId="273" priority="112">
      <formula>$D$169="NO"</formula>
    </cfRule>
  </conditionalFormatting>
  <conditionalFormatting sqref="D176:E176">
    <cfRule type="expression" dxfId="272" priority="110">
      <formula>$D$173="YES"</formula>
    </cfRule>
  </conditionalFormatting>
  <conditionalFormatting sqref="D176:E177">
    <cfRule type="notContainsBlanks" dxfId="271" priority="107">
      <formula>LEN(TRIM(D176))&gt;0</formula>
    </cfRule>
    <cfRule type="expression" dxfId="270" priority="111">
      <formula>$D$173="NO"</formula>
    </cfRule>
  </conditionalFormatting>
  <conditionalFormatting sqref="D177:E177">
    <cfRule type="expression" dxfId="269" priority="108">
      <formula>$D$176="NO"</formula>
    </cfRule>
    <cfRule type="expression" dxfId="268" priority="109">
      <formula>$D$176="YES"</formula>
    </cfRule>
  </conditionalFormatting>
  <conditionalFormatting sqref="B177:C177 F177">
    <cfRule type="expression" dxfId="267" priority="106">
      <formula>$D$176="NO"</formula>
    </cfRule>
  </conditionalFormatting>
  <conditionalFormatting sqref="D186:E186">
    <cfRule type="notContainsBlanks" dxfId="266" priority="105">
      <formula>LEN(TRIM(D186))&gt;0</formula>
    </cfRule>
  </conditionalFormatting>
  <conditionalFormatting sqref="B187:C190 B193:C193 F187:F190 F193">
    <cfRule type="expression" dxfId="265" priority="101">
      <formula>$D$186="NO"</formula>
    </cfRule>
  </conditionalFormatting>
  <conditionalFormatting sqref="D191:E191">
    <cfRule type="notContainsBlanks" dxfId="264" priority="100">
      <formula>LEN(TRIM(D191))&gt;0</formula>
    </cfRule>
  </conditionalFormatting>
  <conditionalFormatting sqref="D192:E193">
    <cfRule type="notContainsBlanks" dxfId="263" priority="97">
      <formula>LEN(TRIM(D192))&gt;0</formula>
    </cfRule>
    <cfRule type="expression" dxfId="262" priority="98">
      <formula>$D$191="YES"</formula>
    </cfRule>
    <cfRule type="expression" dxfId="261" priority="99">
      <formula>$D$191="NO"</formula>
    </cfRule>
  </conditionalFormatting>
  <conditionalFormatting sqref="B192:C193 F192:F193">
    <cfRule type="expression" dxfId="260" priority="96">
      <formula>$D$191="NO"</formula>
    </cfRule>
  </conditionalFormatting>
  <conditionalFormatting sqref="D194:E194">
    <cfRule type="notContainsBlanks" dxfId="259" priority="95">
      <formula>LEN(TRIM(D194))&gt;0</formula>
    </cfRule>
  </conditionalFormatting>
  <conditionalFormatting sqref="D195:E195">
    <cfRule type="notContainsBlanks" dxfId="258" priority="94">
      <formula>LEN(TRIM(D195))&gt;0</formula>
    </cfRule>
  </conditionalFormatting>
  <conditionalFormatting sqref="D197:E197">
    <cfRule type="notContainsBlanks" dxfId="257" priority="93">
      <formula>LEN(TRIM(D197))&gt;0</formula>
    </cfRule>
  </conditionalFormatting>
  <conditionalFormatting sqref="D199:E199">
    <cfRule type="notContainsBlanks" dxfId="256" priority="92">
      <formula>LEN(TRIM(D199))&gt;0</formula>
    </cfRule>
  </conditionalFormatting>
  <conditionalFormatting sqref="D201:E201">
    <cfRule type="notContainsBlanks" dxfId="255" priority="91">
      <formula>LEN(TRIM(D201))&gt;0</formula>
    </cfRule>
  </conditionalFormatting>
  <conditionalFormatting sqref="D203:E203">
    <cfRule type="notContainsBlanks" dxfId="254" priority="90">
      <formula>LEN(TRIM(D203))&gt;0</formula>
    </cfRule>
  </conditionalFormatting>
  <conditionalFormatting sqref="D205:E205">
    <cfRule type="notContainsBlanks" dxfId="253" priority="89">
      <formula>LEN(TRIM(D205))&gt;0</formula>
    </cfRule>
  </conditionalFormatting>
  <conditionalFormatting sqref="D206:E206">
    <cfRule type="notContainsBlanks" dxfId="252" priority="88">
      <formula>LEN(TRIM(D206))&gt;0</formula>
    </cfRule>
  </conditionalFormatting>
  <conditionalFormatting sqref="D196:E196">
    <cfRule type="notContainsBlanks" dxfId="251" priority="86">
      <formula>LEN(TRIM(D196))&gt;0</formula>
    </cfRule>
    <cfRule type="expression" dxfId="250" priority="87">
      <formula>$D$195="NO"</formula>
    </cfRule>
  </conditionalFormatting>
  <conditionalFormatting sqref="D198:E198">
    <cfRule type="notContainsBlanks" dxfId="249" priority="84">
      <formula>LEN(TRIM(D198))&gt;0</formula>
    </cfRule>
    <cfRule type="expression" dxfId="248" priority="85">
      <formula>$D$197="NO"</formula>
    </cfRule>
  </conditionalFormatting>
  <conditionalFormatting sqref="D200:E200">
    <cfRule type="notContainsBlanks" dxfId="247" priority="82">
      <formula>LEN(TRIM(D200))&gt;0</formula>
    </cfRule>
    <cfRule type="expression" dxfId="246" priority="83">
      <formula>$D$199="NO"</formula>
    </cfRule>
  </conditionalFormatting>
  <conditionalFormatting sqref="D202:E202">
    <cfRule type="notContainsBlanks" dxfId="245" priority="80">
      <formula>LEN(TRIM(D202))&gt;0</formula>
    </cfRule>
    <cfRule type="expression" dxfId="244" priority="81">
      <formula>$D$201="NO"</formula>
    </cfRule>
  </conditionalFormatting>
  <conditionalFormatting sqref="D204:E204">
    <cfRule type="notContainsBlanks" dxfId="243" priority="78">
      <formula>LEN(TRIM(D204))&gt;0</formula>
    </cfRule>
    <cfRule type="expression" dxfId="242" priority="79">
      <formula>$D$203="NO"</formula>
    </cfRule>
  </conditionalFormatting>
  <conditionalFormatting sqref="B196:C196 F196">
    <cfRule type="expression" dxfId="241" priority="77">
      <formula>$D$195="NO"</formula>
    </cfRule>
  </conditionalFormatting>
  <conditionalFormatting sqref="B198:C198 F198">
    <cfRule type="expression" dxfId="240" priority="76">
      <formula>$D$197="NO"</formula>
    </cfRule>
  </conditionalFormatting>
  <conditionalFormatting sqref="B200:C200 F200">
    <cfRule type="expression" dxfId="239" priority="75">
      <formula>$D$199="NO"</formula>
    </cfRule>
  </conditionalFormatting>
  <conditionalFormatting sqref="B202:C202 F202">
    <cfRule type="expression" dxfId="238" priority="74">
      <formula>$D$201="NO"</formula>
    </cfRule>
  </conditionalFormatting>
  <conditionalFormatting sqref="B204:C204 F204">
    <cfRule type="expression" dxfId="237" priority="73">
      <formula>$D$203="NO"</formula>
    </cfRule>
  </conditionalFormatting>
  <conditionalFormatting sqref="D207:E207">
    <cfRule type="notContainsBlanks" dxfId="236" priority="71">
      <formula>LEN(TRIM(D207))&gt;0</formula>
    </cfRule>
    <cfRule type="expression" dxfId="235" priority="72">
      <formula>$D$206="NO"</formula>
    </cfRule>
  </conditionalFormatting>
  <conditionalFormatting sqref="B207:C207 F207">
    <cfRule type="expression" dxfId="234" priority="70">
      <formula>$D$206="NO"</formula>
    </cfRule>
  </conditionalFormatting>
  <conditionalFormatting sqref="C9">
    <cfRule type="expression" dxfId="233" priority="68">
      <formula>$D$8="MANUAL"</formula>
    </cfRule>
  </conditionalFormatting>
  <conditionalFormatting sqref="C10">
    <cfRule type="expression" dxfId="232" priority="67">
      <formula>$D$8="MANUAL"</formula>
    </cfRule>
  </conditionalFormatting>
  <conditionalFormatting sqref="C112">
    <cfRule type="expression" dxfId="231" priority="65">
      <formula>$D$79="NO"</formula>
    </cfRule>
  </conditionalFormatting>
  <conditionalFormatting sqref="C93">
    <cfRule type="expression" dxfId="230" priority="64">
      <formula>$D$79="NO"</formula>
    </cfRule>
  </conditionalFormatting>
  <conditionalFormatting sqref="F109">
    <cfRule type="expression" dxfId="229" priority="62">
      <formula>$D$77="NO"</formula>
    </cfRule>
  </conditionalFormatting>
  <conditionalFormatting sqref="F117">
    <cfRule type="expression" dxfId="228" priority="61">
      <formula>$D$77="NO"</formula>
    </cfRule>
  </conditionalFormatting>
  <conditionalFormatting sqref="F119">
    <cfRule type="expression" dxfId="227" priority="59">
      <formula>$D$78="NO"</formula>
    </cfRule>
  </conditionalFormatting>
  <conditionalFormatting sqref="F112">
    <cfRule type="expression" dxfId="226" priority="58">
      <formula>$D$79="NO"</formula>
    </cfRule>
  </conditionalFormatting>
  <conditionalFormatting sqref="F93">
    <cfRule type="expression" dxfId="225" priority="57">
      <formula>$D$79="NO"</formula>
    </cfRule>
  </conditionalFormatting>
  <conditionalFormatting sqref="F57">
    <cfRule type="expression" dxfId="224" priority="54">
      <formula>$D$41="NO"</formula>
    </cfRule>
    <cfRule type="expression" dxfId="223" priority="55">
      <formula>$D$43="NO"</formula>
    </cfRule>
  </conditionalFormatting>
  <conditionalFormatting sqref="F58">
    <cfRule type="expression" dxfId="222" priority="52">
      <formula>$D$41="NO"</formula>
    </cfRule>
    <cfRule type="expression" dxfId="221" priority="53">
      <formula>$D$43="NO"</formula>
    </cfRule>
  </conditionalFormatting>
  <conditionalFormatting sqref="F55">
    <cfRule type="expression" dxfId="220" priority="50">
      <formula>$D$41="NO"</formula>
    </cfRule>
    <cfRule type="expression" dxfId="219" priority="51">
      <formula>$D$43="NO"</formula>
    </cfRule>
  </conditionalFormatting>
  <conditionalFormatting sqref="F56">
    <cfRule type="expression" dxfId="218" priority="48">
      <formula>$D$41="NO"</formula>
    </cfRule>
    <cfRule type="expression" dxfId="217" priority="49">
      <formula>$D$43="NO"</formula>
    </cfRule>
  </conditionalFormatting>
  <conditionalFormatting sqref="B46">
    <cfRule type="expression" dxfId="216" priority="47">
      <formula>$D$46="NO"</formula>
    </cfRule>
  </conditionalFormatting>
  <conditionalFormatting sqref="F48">
    <cfRule type="expression" dxfId="215" priority="45">
      <formula>$D$41="NO"</formula>
    </cfRule>
    <cfRule type="expression" dxfId="214" priority="46">
      <formula>$D$43="NO"</formula>
    </cfRule>
  </conditionalFormatting>
  <conditionalFormatting sqref="F49">
    <cfRule type="expression" dxfId="213" priority="43">
      <formula>$D$41="NO"</formula>
    </cfRule>
    <cfRule type="expression" dxfId="212" priority="44">
      <formula>$D$43="NO"</formula>
    </cfRule>
  </conditionalFormatting>
  <conditionalFormatting sqref="F62">
    <cfRule type="expression" dxfId="211" priority="41">
      <formula>$D$41="NO"</formula>
    </cfRule>
    <cfRule type="expression" dxfId="210" priority="42">
      <formula>$D$43="NO"</formula>
    </cfRule>
  </conditionalFormatting>
  <conditionalFormatting sqref="F97">
    <cfRule type="expression" dxfId="209" priority="40">
      <formula>$D$94="NO"</formula>
    </cfRule>
  </conditionalFormatting>
  <conditionalFormatting sqref="D42">
    <cfRule type="expression" dxfId="208" priority="280">
      <formula>$D$41="NO"</formula>
    </cfRule>
    <cfRule type="expression" dxfId="207" priority="281">
      <formula>$E$41="YES"</formula>
    </cfRule>
    <cfRule type="expression" dxfId="206" priority="283">
      <formula>$D$41="YES"</formula>
    </cfRule>
  </conditionalFormatting>
  <conditionalFormatting sqref="E42">
    <cfRule type="expression" dxfId="205" priority="36">
      <formula>$D$30="NO"</formula>
    </cfRule>
    <cfRule type="expression" dxfId="204" priority="37">
      <formula>$D$8="MANUAL/HYDRAULIC"</formula>
    </cfRule>
    <cfRule type="expression" dxfId="203" priority="38">
      <formula>$D$8="MANUAL"</formula>
    </cfRule>
  </conditionalFormatting>
  <conditionalFormatting sqref="B46:C60 F46:F50 F52:F60">
    <cfRule type="expression" dxfId="202" priority="286">
      <formula>$D$8="MANUAL/HYDRAULIC"</formula>
    </cfRule>
    <cfRule type="expression" dxfId="201" priority="287">
      <formula>$D$8="MANUAL"</formula>
    </cfRule>
    <cfRule type="expression" dxfId="200" priority="288">
      <formula>$D$30="NO"</formula>
    </cfRule>
  </conditionalFormatting>
  <conditionalFormatting sqref="D89:E89">
    <cfRule type="expression" dxfId="199" priority="194">
      <formula>$D$8="MANUAL"</formula>
    </cfRule>
  </conditionalFormatting>
  <conditionalFormatting sqref="B89:C89">
    <cfRule type="expression" dxfId="198" priority="236">
      <formula>$D$8="MANUAL"</formula>
    </cfRule>
  </conditionalFormatting>
  <conditionalFormatting sqref="D91:E91">
    <cfRule type="expression" dxfId="197" priority="34">
      <formula>$D$8="MANUAL"</formula>
    </cfRule>
  </conditionalFormatting>
  <conditionalFormatting sqref="B91:C91">
    <cfRule type="expression" dxfId="196" priority="30">
      <formula>$D$8="MANUAL"</formula>
    </cfRule>
  </conditionalFormatting>
  <conditionalFormatting sqref="F91">
    <cfRule type="expression" dxfId="195" priority="29">
      <formula>$D$8="MANUAL"</formula>
    </cfRule>
  </conditionalFormatting>
  <conditionalFormatting sqref="B96:C96 B97:C97 F97">
    <cfRule type="expression" dxfId="194" priority="23">
      <formula>$D$30="NO"</formula>
    </cfRule>
  </conditionalFormatting>
  <conditionalFormatting sqref="B96:C97 F97">
    <cfRule type="expression" dxfId="193" priority="33">
      <formula>$D$8="MANUAL"</formula>
    </cfRule>
  </conditionalFormatting>
  <conditionalFormatting sqref="B96:C97 F97">
    <cfRule type="expression" dxfId="192" priority="24">
      <formula>$D$8="MANUAL/HYDRAULIC"</formula>
    </cfRule>
  </conditionalFormatting>
  <conditionalFormatting sqref="D129">
    <cfRule type="expression" dxfId="191" priority="18">
      <formula>NOT($D$8="MANUAL")</formula>
    </cfRule>
    <cfRule type="expression" dxfId="190" priority="167">
      <formula>$D$8="MANUAL"</formula>
    </cfRule>
  </conditionalFormatting>
  <conditionalFormatting sqref="E129">
    <cfRule type="expression" dxfId="189" priority="17">
      <formula>$D$8="MANUAL"</formula>
    </cfRule>
    <cfRule type="expression" dxfId="188" priority="19">
      <formula>$D$8="ELECTROHYDRAULIC"</formula>
    </cfRule>
    <cfRule type="expression" dxfId="187" priority="166">
      <formula>$D$8="MANUAL/HYDRAULIC"</formula>
    </cfRule>
  </conditionalFormatting>
  <conditionalFormatting sqref="B143:C143">
    <cfRule type="expression" dxfId="186" priority="8">
      <formula>$D$30="NO"</formula>
    </cfRule>
    <cfRule type="expression" dxfId="185" priority="150">
      <formula>$D$8="MANUAL/HYDRAULIC"</formula>
    </cfRule>
    <cfRule type="expression" dxfId="184" priority="151">
      <formula>$D$8="MANUAL"</formula>
    </cfRule>
  </conditionalFormatting>
  <conditionalFormatting sqref="D178:E178">
    <cfRule type="notContainsBlanks" dxfId="183" priority="14">
      <formula>LEN(TRIM(D178))&gt;0</formula>
    </cfRule>
  </conditionalFormatting>
  <conditionalFormatting sqref="B98:C98">
    <cfRule type="expression" dxfId="182" priority="9">
      <formula>$D$96="NO"</formula>
    </cfRule>
    <cfRule type="expression" dxfId="181" priority="10">
      <formula>$D$94="NO"</formula>
    </cfRule>
    <cfRule type="expression" dxfId="180" priority="12">
      <formula>$D$30="NO"</formula>
    </cfRule>
    <cfRule type="expression" dxfId="179" priority="13">
      <formula>$D$8="MANUAL/HYDRAULIC"</formula>
    </cfRule>
    <cfRule type="expression" dxfId="178" priority="209">
      <formula>$D$8="MANUAL"</formula>
    </cfRule>
  </conditionalFormatting>
  <conditionalFormatting sqref="D187:E190">
    <cfRule type="notContainsBlanks" dxfId="177" priority="7">
      <formula>LEN(TRIM(D187))&gt;0</formula>
    </cfRule>
    <cfRule type="expression" dxfId="176" priority="103">
      <formula>$D$186="YES"</formula>
    </cfRule>
    <cfRule type="expression" dxfId="175" priority="104">
      <formula>$D$186="NO"</formula>
    </cfRule>
  </conditionalFormatting>
  <conditionalFormatting sqref="D142:E142">
    <cfRule type="expression" dxfId="174" priority="4">
      <formula>$D$30="YES"</formula>
    </cfRule>
    <cfRule type="expression" dxfId="173" priority="5">
      <formula>$D$30="NO"</formula>
    </cfRule>
    <cfRule type="expression" dxfId="172" priority="6">
      <formula>NOT($D$8="ELECTROHYDRAULIC")</formula>
    </cfRule>
  </conditionalFormatting>
  <conditionalFormatting sqref="F51">
    <cfRule type="expression" dxfId="171" priority="1">
      <formula>$D$8="MANUAL/HYDRAULIC"</formula>
    </cfRule>
    <cfRule type="expression" dxfId="170" priority="2">
      <formula>$D$8="MANUAL"</formula>
    </cfRule>
    <cfRule type="expression" dxfId="169" priority="3">
      <formula>$D$30="NO"</formula>
    </cfRule>
  </conditionalFormatting>
  <conditionalFormatting sqref="D170:E173">
    <cfRule type="notContainsBlanks" dxfId="168" priority="121">
      <formula>LEN(TRIM(D170))&gt;0</formula>
    </cfRule>
  </conditionalFormatting>
  <conditionalFormatting sqref="D158:E163">
    <cfRule type="expression" dxfId="167" priority="130">
      <formula>$D$157="NO"</formula>
    </cfRule>
  </conditionalFormatting>
  <dataValidations count="30">
    <dataValidation type="list" allowBlank="1" showInputMessage="1" showErrorMessage="1" sqref="D195:E195 D197:E197 D199:E199 D201:E201 D203:E203 D205:E206" xr:uid="{00000000-0002-0000-0A00-000000000000}">
      <formula1>"YES, NO, AS AN OPTION"</formula1>
    </dataValidation>
    <dataValidation type="list" allowBlank="1" showInputMessage="1" showErrorMessage="1" sqref="D171:E172" xr:uid="{00000000-0002-0000-0A00-000001000000}">
      <formula1>"NONE, MANUAL, HYDRAULIC"</formula1>
    </dataValidation>
    <dataValidation type="list" allowBlank="1" showInputMessage="1" showErrorMessage="1" sqref="D143:E143" xr:uid="{00000000-0002-0000-0A00-000002000000}">
      <formula1>"ABOVE ERS, BELOW ERS, ABOVE AND BELOW ERS"</formula1>
    </dataValidation>
    <dataValidation type="list" allowBlank="1" showInputMessage="1" showErrorMessage="1" sqref="E129" xr:uid="{00000000-0002-0000-0A00-000003000000}">
      <formula1>"MANUAL, PNEUMATIC, HYDRAULIC"</formula1>
    </dataValidation>
    <dataValidation type="list" allowBlank="1" showInputMessage="1" showErrorMessage="1" sqref="D11:E11" xr:uid="{00000000-0002-0000-0A00-000004000000}">
      <formula1>"ONE SPEED, TWO SPEEDS, CONTINOUS VARIATION"</formula1>
    </dataValidation>
    <dataValidation type="list" allowBlank="1" showInputMessage="1" showErrorMessage="1" sqref="D147" xr:uid="{00000000-0002-0000-0A00-000005000000}">
      <formula1>"SINGLE LEG, DOUBLE LEG, NO"</formula1>
    </dataValidation>
    <dataValidation type="list" allowBlank="1" showInputMessage="1" showErrorMessage="1" sqref="D75:E75" xr:uid="{00000000-0002-0000-0A00-000006000000}">
      <formula1>"MANUAL, BASED ON INSTRUMENT AIR, VENDOR TO PROPOSE"</formula1>
    </dataValidation>
    <dataValidation type="list" allowBlank="1" showInputMessage="1" showErrorMessage="1" sqref="D127:E127" xr:uid="{00000000-0002-0000-0A00-000007000000}">
      <formula1>"TO THE TOP OF THE BASE RISER, TO THE APEX"</formula1>
    </dataValidation>
    <dataValidation type="list" allowBlank="1" showInputMessage="1" showErrorMessage="1" sqref="D89:E89 D93:E93" xr:uid="{00000000-0002-0000-0A00-000008000000}">
      <formula1>"YES, NO, AUTOMATIC"</formula1>
    </dataValidation>
    <dataValidation type="list" allowBlank="1" showInputMessage="1" showErrorMessage="1" sqref="D86:E86" xr:uid="{00000000-0002-0000-0A00-000009000000}">
      <formula1>"IN JETTY CONTROL ROOM, STILL STANDING ON THE JETTY"</formula1>
    </dataValidation>
    <dataValidation type="list" allowBlank="1" showInputMessage="1" showErrorMessage="1" sqref="D84:E85" xr:uid="{00000000-0002-0000-0A00-00000A000000}">
      <formula1>"IN SAFE AREA, IN HAZARDOUS AREA"</formula1>
    </dataValidation>
    <dataValidation type="list" allowBlank="1" showInputMessage="1" showErrorMessage="1" sqref="D83:E83" xr:uid="{00000000-0002-0000-0A00-00000B000000}">
      <formula1>"IN THE JETTY CONTROL ROOM, STILL STANDING ON THE JETTY"</formula1>
    </dataValidation>
    <dataValidation type="list" allowBlank="1" showInputMessage="1" showErrorMessage="1" sqref="D42" xr:uid="{00000000-0002-0000-0A00-00000C000000}">
      <formula1>"PROXIMITY SWITCHES, MECHANICAL FLAG"</formula1>
    </dataValidation>
    <dataValidation type="list" allowBlank="1" showInputMessage="1" showErrorMessage="1" sqref="D23:E23" xr:uid="{00000000-0002-0000-0A00-00000D000000}">
      <formula1>"FULL, REDUCED"</formula1>
    </dataValidation>
    <dataValidation type="list" allowBlank="1" showInputMessage="1" showErrorMessage="1" sqref="D21:E21" xr:uid="{00000000-0002-0000-0A00-00000E000000}">
      <formula1>"BUTTERFLY VALVE, BALL VALVE, VENDOR TO PROPOSE"</formula1>
    </dataValidation>
    <dataValidation type="list" allowBlank="1" showInputMessage="1" showErrorMessage="1" sqref="E20" xr:uid="{00000000-0002-0000-0A00-00000F000000}">
      <formula1>"MANUAL, HYDRAULIC, PNEUMATIC"</formula1>
    </dataValidation>
    <dataValidation type="list" allowBlank="1" showInputMessage="1" showErrorMessage="1" sqref="D32:E32" xr:uid="{00000000-0002-0000-0A00-000010000000}">
      <formula1>"REDUCED, FULL BORE, VENDOR TO PROPOSE"</formula1>
    </dataValidation>
    <dataValidation type="list" allowBlank="1" showInputMessage="1" showErrorMessage="1" sqref="D187:E187 D192:E192" xr:uid="{00000000-0002-0000-0A00-000011000000}">
      <formula1>"VENDOR, OWNER"</formula1>
    </dataValidation>
    <dataValidation type="list" allowBlank="1" showInputMessage="1" showErrorMessage="1" sqref="D15:E15" xr:uid="{00000000-0002-0000-0A00-000012000000}">
      <formula1>"PRESSURE RETAINING, NON-PRESSURE RETAINING"</formula1>
    </dataValidation>
    <dataValidation type="list" allowBlank="1" showInputMessage="1" showErrorMessage="1" sqref="D153:E153" xr:uid="{00000000-0002-0000-0A00-000013000000}">
      <formula1>"SHIP, SHORE"</formula1>
    </dataValidation>
    <dataValidation type="list" allowBlank="1" showInputMessage="1" showErrorMessage="1" sqref="D152:E152" xr:uid="{00000000-0002-0000-0A00-000014000000}">
      <formula1>"BASE RISER, INBOARD ARM, OUTBOARD ARM"</formula1>
    </dataValidation>
    <dataValidation type="list" allowBlank="1" showInputMessage="1" showErrorMessage="1" sqref="D131" xr:uid="{00000000-0002-0000-0A00-000015000000}">
      <formula1>"DRAIN, PURGE, BOTH DRAIN AND PURGE"</formula1>
    </dataValidation>
    <dataValidation type="list" allowBlank="1" showInputMessage="1" showErrorMessage="1" sqref="D149:E149" xr:uid="{00000000-0002-0000-0A00-000016000000}">
      <formula1>"ATTACHED TO THE BASE RISER, ATTACHED TO THE BASEPLATE, SEPARATE ON THE JETTY, VENDOR TO PROPOSE"</formula1>
    </dataValidation>
    <dataValidation type="list" allowBlank="1" showInputMessage="1" showErrorMessage="1" sqref="D124:E124" xr:uid="{00000000-0002-0000-0A00-000017000000}">
      <formula1>"LOCAL, GROUPED"</formula1>
    </dataValidation>
    <dataValidation type="list" allowBlank="1" showInputMessage="1" showErrorMessage="1" sqref="D31:E31" xr:uid="{00000000-0002-0000-0A00-000018000000}">
      <formula1>"BUTTERFLY VALVE, BALL VALVE,VENDOR TO PROPOSE"</formula1>
    </dataValidation>
    <dataValidation type="list" allowBlank="1" showInputMessage="1" showErrorMessage="1" sqref="D16:E16 D30:E30 D191:E191 D163:E163 D41 D164:E165 D25:E25 D148:E148 D150:E151 D154:E157 D130:E130 D186:E186 D140:E142 D128:E128 D37:E38 D73:E74 D71:E71 D173:E173 D118:D121 D176:E176 D77:E79 D167:E169 D19:E19 D88:E88 D90:E92 D94:E94 D96:E96 D43:E43 D98:E99 D101:E104 E110 E112:E113 D110:D113 E118 E120:E121 D126:E126 D46 D135:E137" xr:uid="{00000000-0002-0000-0A00-000019000000}">
      <formula1>"YES, NO"</formula1>
    </dataValidation>
    <dataValidation type="list" allowBlank="1" showInputMessage="1" showErrorMessage="1" sqref="E13" xr:uid="{00000000-0002-0000-0A00-00001A000000}">
      <formula1>"BOLTED FLANGE, MANUAL QC/DC, HYDRAULIC QC/DC"</formula1>
    </dataValidation>
    <dataValidation type="list" allowBlank="1" showInputMessage="1" showErrorMessage="1" sqref="D13 D28:E28" xr:uid="{00000000-0002-0000-0A00-00001B000000}">
      <formula1>"BOLTED FLANGE, MANUAL QC/DC"</formula1>
    </dataValidation>
    <dataValidation type="list" allowBlank="1" showInputMessage="1" showErrorMessage="1" sqref="D8:E10" xr:uid="{00000000-0002-0000-0A00-00001C000000}">
      <formula1>"MANUAL, MANUAL/HYDRAULIC, ELECTROHYDRAULIC"</formula1>
    </dataValidation>
    <dataValidation type="list" allowBlank="1" showInputMessage="1" showErrorMessage="1" sqref="D129" xr:uid="{00000000-0002-0000-0A00-00001D000000}">
      <formula1>"MANUAL, PNEUMATIC"</formula1>
    </dataValidation>
  </dataValidations>
  <pageMargins left="0.23622047244094491" right="0.23622047244094491" top="0.74803149606299213" bottom="0.74803149606299213" header="0.31496062992125984" footer="0.31496062992125984"/>
  <pageSetup paperSize="9" scale="59" fitToHeight="0" orientation="landscape" r:id="rId1"/>
  <ignoredErrors>
    <ignoredError sqref="B39 B20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U108"/>
  <sheetViews>
    <sheetView zoomScale="80" zoomScaleNormal="80" workbookViewId="0"/>
  </sheetViews>
  <sheetFormatPr defaultColWidth="9.1640625" defaultRowHeight="12.6"/>
  <cols>
    <col min="1" max="1" width="2.71875" style="106" customWidth="1"/>
    <col min="2" max="2" width="14.5546875" style="106" customWidth="1"/>
    <col min="3" max="4" width="36.71875" style="106" customWidth="1"/>
    <col min="5" max="5" width="1.5546875" style="106" customWidth="1"/>
    <col min="6" max="6" width="10.83203125" style="106" customWidth="1"/>
    <col min="7" max="7" width="36.71875" style="106" customWidth="1"/>
    <col min="8" max="8" width="11.44140625" style="106" customWidth="1"/>
    <col min="9" max="9" width="28.83203125" style="106" customWidth="1"/>
    <col min="10" max="10" width="30.1640625" style="392" customWidth="1"/>
    <col min="11" max="11" width="3.71875" style="106" customWidth="1"/>
    <col min="12" max="12" width="9.1640625" style="106" customWidth="1"/>
    <col min="13" max="13" width="41.44140625" style="106" customWidth="1"/>
    <col min="14" max="14" width="9.1640625" style="106"/>
    <col min="15" max="15" width="52" style="106" customWidth="1"/>
    <col min="16" max="16384" width="9.1640625" style="106"/>
  </cols>
  <sheetData>
    <row r="1" spans="1:21" ht="40.5" customHeight="1">
      <c r="A1" s="443"/>
      <c r="B1" s="445" t="s">
        <v>99</v>
      </c>
      <c r="C1" s="86" t="s">
        <v>682</v>
      </c>
      <c r="D1" s="444"/>
      <c r="E1" s="444"/>
      <c r="F1" s="444"/>
      <c r="G1" s="444"/>
      <c r="H1" s="444"/>
      <c r="I1" s="444"/>
      <c r="J1" s="84"/>
      <c r="K1" s="444"/>
      <c r="L1" s="391"/>
      <c r="M1" s="391"/>
      <c r="N1" s="391"/>
      <c r="O1" s="391"/>
      <c r="P1" s="15"/>
      <c r="Q1" s="9"/>
      <c r="R1" s="9"/>
      <c r="S1" s="9"/>
      <c r="T1" s="9"/>
      <c r="U1" s="9"/>
    </row>
    <row r="2" spans="1:21" customFormat="1" ht="13.5" customHeight="1"/>
    <row r="3" spans="1:21" ht="20.100000000000001" customHeight="1">
      <c r="B3" s="558" t="s">
        <v>433</v>
      </c>
      <c r="C3" s="559"/>
      <c r="D3" s="560"/>
      <c r="E3" s="107"/>
      <c r="F3" s="616" t="s">
        <v>139</v>
      </c>
      <c r="G3" s="617"/>
      <c r="H3" s="617"/>
      <c r="I3" s="618"/>
      <c r="J3" s="138"/>
      <c r="K3" s="393"/>
      <c r="L3" s="393"/>
      <c r="M3" s="393"/>
      <c r="N3" s="393"/>
      <c r="O3" s="393"/>
      <c r="P3" s="9"/>
      <c r="Q3" s="9"/>
      <c r="R3" s="9"/>
      <c r="S3" s="9"/>
      <c r="T3" s="9"/>
      <c r="U3" s="9"/>
    </row>
    <row r="4" spans="1:21" ht="8.25" customHeight="1" thickBot="1">
      <c r="B4" s="746" t="s">
        <v>859</v>
      </c>
      <c r="C4" s="747"/>
      <c r="D4" s="748"/>
      <c r="E4" s="107"/>
      <c r="F4" s="755"/>
      <c r="G4" s="755"/>
      <c r="H4" s="755"/>
      <c r="I4" s="755"/>
      <c r="J4" s="138"/>
      <c r="K4" s="107"/>
      <c r="L4" s="107"/>
      <c r="M4" s="107"/>
      <c r="N4" s="107"/>
      <c r="O4" s="107"/>
      <c r="P4" s="16"/>
      <c r="Q4" s="14"/>
      <c r="R4" s="14"/>
      <c r="S4" s="14"/>
      <c r="T4" s="14"/>
      <c r="U4" s="14"/>
    </row>
    <row r="5" spans="1:21" ht="43.5" customHeight="1" thickBot="1">
      <c r="B5" s="746"/>
      <c r="C5" s="747"/>
      <c r="D5" s="748"/>
      <c r="E5" s="107"/>
      <c r="F5" s="305"/>
      <c r="G5" s="148" t="s">
        <v>136</v>
      </c>
      <c r="H5" s="542" t="s">
        <v>831</v>
      </c>
      <c r="I5" s="537"/>
      <c r="J5" s="138"/>
      <c r="K5" s="107"/>
      <c r="L5" s="107"/>
      <c r="M5" s="107"/>
      <c r="N5" s="107"/>
      <c r="O5" s="107"/>
      <c r="P5" s="16"/>
      <c r="Q5" s="14"/>
      <c r="R5" s="14"/>
      <c r="S5" s="14"/>
      <c r="T5" s="14"/>
      <c r="U5" s="14"/>
    </row>
    <row r="6" spans="1:21" ht="6.75" customHeight="1" thickBot="1">
      <c r="B6" s="746"/>
      <c r="C6" s="747"/>
      <c r="D6" s="748"/>
      <c r="E6" s="107"/>
      <c r="F6" s="306"/>
      <c r="G6" s="50"/>
      <c r="H6" s="756"/>
      <c r="I6" s="539"/>
      <c r="J6" s="138"/>
      <c r="K6" s="107"/>
      <c r="L6" s="107"/>
      <c r="M6" s="107"/>
      <c r="N6" s="107"/>
      <c r="O6" s="107"/>
      <c r="P6" s="16"/>
      <c r="Q6" s="14"/>
      <c r="R6" s="14"/>
      <c r="S6" s="14"/>
      <c r="T6" s="14"/>
      <c r="U6" s="14"/>
    </row>
    <row r="7" spans="1:21" ht="43.5" customHeight="1" thickBot="1">
      <c r="B7" s="746"/>
      <c r="C7" s="747"/>
      <c r="D7" s="748"/>
      <c r="E7" s="107"/>
      <c r="F7" s="394"/>
      <c r="G7" s="49" t="s">
        <v>135</v>
      </c>
      <c r="H7" s="757"/>
      <c r="I7" s="541"/>
      <c r="J7" s="138"/>
      <c r="K7" s="107"/>
      <c r="L7" s="107"/>
      <c r="M7" s="107"/>
      <c r="N7" s="107"/>
      <c r="O7" s="107"/>
      <c r="P7" s="16"/>
      <c r="Q7" s="14"/>
      <c r="R7" s="14"/>
      <c r="S7" s="14"/>
      <c r="T7" s="14"/>
      <c r="U7" s="14"/>
    </row>
    <row r="8" spans="1:21" ht="7.5" customHeight="1" thickBot="1">
      <c r="B8" s="746"/>
      <c r="C8" s="747"/>
      <c r="D8" s="748"/>
      <c r="E8" s="107"/>
      <c r="F8" s="306"/>
      <c r="G8" s="47"/>
      <c r="H8" s="32"/>
      <c r="I8" s="51"/>
      <c r="J8" s="138"/>
      <c r="K8" s="107"/>
      <c r="L8" s="107"/>
      <c r="M8" s="107"/>
      <c r="N8" s="107"/>
      <c r="O8" s="107"/>
      <c r="P8" s="16"/>
      <c r="Q8" s="14"/>
      <c r="R8" s="14"/>
      <c r="S8" s="14"/>
      <c r="T8" s="14"/>
      <c r="U8" s="14"/>
    </row>
    <row r="9" spans="1:21" ht="43.5" customHeight="1" thickBot="1">
      <c r="B9" s="746"/>
      <c r="C9" s="747"/>
      <c r="D9" s="748"/>
      <c r="E9" s="107"/>
      <c r="F9" s="308"/>
      <c r="G9" s="53" t="s">
        <v>137</v>
      </c>
      <c r="H9" s="542" t="s">
        <v>832</v>
      </c>
      <c r="I9" s="543"/>
      <c r="J9" s="138"/>
      <c r="K9" s="107"/>
      <c r="L9" s="107"/>
      <c r="M9" s="107"/>
      <c r="N9" s="107"/>
      <c r="O9" s="107"/>
      <c r="P9" s="16"/>
      <c r="Q9" s="14"/>
      <c r="R9" s="14"/>
      <c r="S9" s="14"/>
      <c r="T9" s="14"/>
      <c r="U9" s="14"/>
    </row>
    <row r="10" spans="1:21" ht="3.75" customHeight="1" thickBot="1">
      <c r="B10" s="746"/>
      <c r="C10" s="747"/>
      <c r="D10" s="748"/>
      <c r="E10" s="107"/>
      <c r="F10" s="309"/>
      <c r="G10" s="25"/>
      <c r="H10" s="544"/>
      <c r="I10" s="545"/>
      <c r="J10" s="138"/>
      <c r="K10" s="107"/>
      <c r="L10" s="107"/>
      <c r="M10" s="107"/>
      <c r="N10" s="107"/>
      <c r="O10" s="107"/>
      <c r="P10" s="16"/>
      <c r="Q10" s="14"/>
      <c r="R10" s="14"/>
      <c r="S10" s="14"/>
      <c r="T10" s="14"/>
      <c r="U10" s="14"/>
    </row>
    <row r="11" spans="1:21" ht="43.5" customHeight="1" thickBot="1">
      <c r="B11" s="746"/>
      <c r="C11" s="747"/>
      <c r="D11" s="748"/>
      <c r="E11" s="107"/>
      <c r="F11" s="395"/>
      <c r="G11" s="49" t="s">
        <v>138</v>
      </c>
      <c r="H11" s="546"/>
      <c r="I11" s="547"/>
      <c r="J11" s="138"/>
      <c r="K11" s="107"/>
      <c r="L11" s="107"/>
      <c r="M11" s="107"/>
      <c r="N11" s="107"/>
      <c r="O11" s="107"/>
      <c r="P11" s="16"/>
      <c r="Q11" s="14"/>
      <c r="R11" s="14"/>
      <c r="S11" s="14"/>
      <c r="T11" s="14"/>
      <c r="U11" s="14"/>
    </row>
    <row r="12" spans="1:21" ht="8.25" customHeight="1" thickBot="1">
      <c r="B12" s="746"/>
      <c r="C12" s="747"/>
      <c r="D12" s="748"/>
      <c r="E12" s="107"/>
      <c r="F12" s="141"/>
      <c r="G12" s="57"/>
      <c r="H12" s="32"/>
      <c r="I12" s="32"/>
      <c r="J12" s="138"/>
      <c r="K12" s="107"/>
      <c r="L12" s="107"/>
      <c r="M12" s="107"/>
      <c r="N12" s="107"/>
      <c r="O12" s="107"/>
      <c r="P12" s="16"/>
      <c r="Q12" s="14"/>
      <c r="R12" s="14"/>
      <c r="S12" s="14"/>
      <c r="T12" s="14"/>
      <c r="U12" s="14"/>
    </row>
    <row r="13" spans="1:21" ht="43.5" customHeight="1" thickBot="1">
      <c r="B13" s="746"/>
      <c r="C13" s="747"/>
      <c r="D13" s="748"/>
      <c r="E13" s="107"/>
      <c r="F13" s="313"/>
      <c r="G13" s="148" t="s">
        <v>104</v>
      </c>
      <c r="H13" s="522" t="s">
        <v>833</v>
      </c>
      <c r="I13" s="523"/>
      <c r="J13" s="138"/>
      <c r="K13" s="107"/>
      <c r="L13" s="107"/>
      <c r="M13" s="107"/>
      <c r="N13" s="107"/>
      <c r="O13" s="107"/>
      <c r="P13" s="16"/>
      <c r="Q13" s="14"/>
      <c r="R13" s="14"/>
      <c r="S13" s="14"/>
      <c r="T13" s="14"/>
      <c r="U13" s="14"/>
    </row>
    <row r="14" spans="1:21" customFormat="1" ht="5.25" customHeight="1" thickBot="1"/>
    <row r="15" spans="1:21" ht="24.75" customHeight="1">
      <c r="B15" s="396"/>
      <c r="C15" s="396"/>
      <c r="D15" s="396"/>
      <c r="E15" s="107"/>
      <c r="F15" s="314"/>
      <c r="G15" s="148" t="s">
        <v>428</v>
      </c>
      <c r="H15" s="676" t="s">
        <v>830</v>
      </c>
      <c r="I15" s="758"/>
      <c r="J15" s="138"/>
      <c r="K15" s="107"/>
      <c r="L15" s="107"/>
      <c r="M15" s="107"/>
      <c r="N15" s="107"/>
      <c r="O15" s="107"/>
      <c r="P15" s="16"/>
      <c r="Q15" s="14"/>
      <c r="R15" s="14"/>
      <c r="S15" s="14"/>
      <c r="T15" s="14"/>
      <c r="U15" s="14"/>
    </row>
    <row r="16" spans="1:21" ht="14.1" thickBot="1">
      <c r="B16" s="9"/>
      <c r="C16" s="9"/>
      <c r="D16" s="9"/>
      <c r="E16" s="9"/>
      <c r="F16" s="9"/>
      <c r="G16" s="9"/>
      <c r="H16" s="9"/>
      <c r="I16" s="10"/>
      <c r="J16" s="39"/>
      <c r="K16" s="11"/>
      <c r="L16" s="12"/>
      <c r="N16" s="9"/>
      <c r="P16" s="9"/>
      <c r="Q16" s="9"/>
      <c r="R16" s="9"/>
      <c r="S16" s="9"/>
      <c r="T16" s="9"/>
      <c r="U16" s="9"/>
    </row>
    <row r="17" spans="2:21" ht="25.5" customHeight="1" thickTop="1">
      <c r="B17" s="749" t="s">
        <v>683</v>
      </c>
      <c r="C17" s="751" t="s">
        <v>85</v>
      </c>
      <c r="D17" s="751" t="s">
        <v>684</v>
      </c>
      <c r="E17" s="751"/>
      <c r="F17" s="751"/>
      <c r="G17" s="751" t="s">
        <v>685</v>
      </c>
      <c r="H17" s="751"/>
      <c r="I17" s="751"/>
      <c r="J17" s="753" t="s">
        <v>860</v>
      </c>
      <c r="K17" s="11"/>
      <c r="L17" s="12"/>
      <c r="M17" s="41"/>
      <c r="N17" s="9"/>
      <c r="O17" s="41"/>
      <c r="P17" s="9"/>
      <c r="Q17" s="9"/>
      <c r="R17" s="9"/>
      <c r="S17" s="9"/>
      <c r="T17" s="9"/>
      <c r="U17" s="9"/>
    </row>
    <row r="18" spans="2:21" ht="25.5" customHeight="1">
      <c r="B18" s="750"/>
      <c r="C18" s="752"/>
      <c r="D18" s="397" t="s">
        <v>86</v>
      </c>
      <c r="E18" s="398"/>
      <c r="F18" s="480" t="s">
        <v>87</v>
      </c>
      <c r="G18" s="480" t="s">
        <v>86</v>
      </c>
      <c r="H18" s="480" t="s">
        <v>87</v>
      </c>
      <c r="I18" s="480" t="s">
        <v>686</v>
      </c>
      <c r="J18" s="754"/>
      <c r="K18" s="11"/>
      <c r="L18" s="399"/>
      <c r="M18" s="41"/>
      <c r="N18" s="9"/>
      <c r="O18" s="41"/>
      <c r="P18" s="9"/>
      <c r="Q18" s="9"/>
      <c r="R18" s="9"/>
      <c r="S18" s="9"/>
      <c r="T18" s="9"/>
      <c r="U18" s="9"/>
    </row>
    <row r="19" spans="2:21" ht="30" customHeight="1" thickBot="1">
      <c r="B19" s="400">
        <v>100</v>
      </c>
      <c r="C19" s="401" t="s">
        <v>695</v>
      </c>
      <c r="D19" s="402"/>
      <c r="E19" s="403"/>
      <c r="F19" s="404"/>
      <c r="G19" s="405"/>
      <c r="H19" s="404"/>
      <c r="I19" s="406"/>
      <c r="J19" s="407"/>
      <c r="K19" s="408"/>
      <c r="L19" s="409"/>
      <c r="M19" s="13"/>
      <c r="N19" s="13"/>
      <c r="O19" s="13"/>
      <c r="P19" s="13"/>
      <c r="Q19" s="13"/>
      <c r="R19" s="13"/>
      <c r="S19" s="13"/>
      <c r="T19" s="13"/>
      <c r="U19" s="13"/>
    </row>
    <row r="20" spans="2:21" ht="25.5" thickBot="1">
      <c r="B20" s="478">
        <v>101</v>
      </c>
      <c r="C20" s="476" t="s">
        <v>687</v>
      </c>
      <c r="D20" s="477" t="s">
        <v>87</v>
      </c>
      <c r="E20" s="410"/>
      <c r="F20" s="481"/>
      <c r="G20" s="479" t="s">
        <v>87</v>
      </c>
      <c r="H20" s="481"/>
      <c r="I20" s="411" t="s">
        <v>688</v>
      </c>
      <c r="J20" s="412" t="s">
        <v>425</v>
      </c>
      <c r="K20" s="11"/>
      <c r="L20" s="12"/>
      <c r="M20" s="319"/>
      <c r="N20" s="9"/>
      <c r="O20" s="9"/>
      <c r="P20" s="9"/>
      <c r="Q20" s="9"/>
      <c r="R20" s="9"/>
      <c r="S20" s="9"/>
      <c r="T20" s="9"/>
      <c r="U20" s="9"/>
    </row>
    <row r="21" spans="2:21" ht="38.1" thickBot="1">
      <c r="B21" s="478">
        <v>102</v>
      </c>
      <c r="C21" s="476" t="s">
        <v>689</v>
      </c>
      <c r="D21" s="477" t="s">
        <v>690</v>
      </c>
      <c r="E21" s="410"/>
      <c r="F21" s="481"/>
      <c r="G21" s="479" t="s">
        <v>691</v>
      </c>
      <c r="H21" s="481"/>
      <c r="I21" s="411" t="s">
        <v>688</v>
      </c>
      <c r="J21" s="412"/>
      <c r="K21" s="11"/>
      <c r="L21" s="12"/>
      <c r="M21" s="701"/>
      <c r="N21" s="701"/>
      <c r="O21" s="701"/>
      <c r="P21" s="9"/>
      <c r="Q21" s="9"/>
      <c r="R21" s="9"/>
      <c r="S21" s="9"/>
      <c r="T21" s="9"/>
      <c r="U21" s="9"/>
    </row>
    <row r="22" spans="2:21" ht="27.9" thickBot="1">
      <c r="B22" s="180">
        <v>200</v>
      </c>
      <c r="C22" s="401" t="s">
        <v>692</v>
      </c>
      <c r="D22" s="413"/>
      <c r="E22" s="414"/>
      <c r="F22" s="415"/>
      <c r="G22" s="416"/>
      <c r="H22" s="417"/>
      <c r="I22" s="416"/>
      <c r="J22" s="407"/>
      <c r="K22" s="11"/>
      <c r="L22" s="12"/>
      <c r="M22" s="23"/>
      <c r="N22" s="9"/>
      <c r="O22" s="9"/>
      <c r="P22" s="9"/>
      <c r="Q22" s="9"/>
      <c r="R22" s="9"/>
      <c r="S22" s="9"/>
      <c r="T22" s="9"/>
      <c r="U22" s="9"/>
    </row>
    <row r="23" spans="2:21" ht="38.1" thickBot="1">
      <c r="B23" s="478">
        <v>201</v>
      </c>
      <c r="C23" s="476" t="s">
        <v>693</v>
      </c>
      <c r="D23" s="477" t="s">
        <v>694</v>
      </c>
      <c r="E23" s="479"/>
      <c r="F23" s="481"/>
      <c r="G23" s="477" t="s">
        <v>694</v>
      </c>
      <c r="H23" s="481"/>
      <c r="I23" s="411" t="s">
        <v>688</v>
      </c>
      <c r="J23" s="412" t="s">
        <v>673</v>
      </c>
      <c r="K23" s="11"/>
      <c r="L23" s="12"/>
      <c r="M23" s="23"/>
      <c r="N23" s="9"/>
      <c r="O23" s="9"/>
      <c r="P23" s="9"/>
      <c r="Q23" s="9"/>
      <c r="R23" s="9"/>
      <c r="S23" s="9"/>
      <c r="T23" s="9"/>
      <c r="U23" s="9"/>
    </row>
    <row r="24" spans="2:21" ht="25.5" thickBot="1">
      <c r="B24" s="478">
        <v>202</v>
      </c>
      <c r="C24" s="476" t="s">
        <v>696</v>
      </c>
      <c r="D24" s="477" t="s">
        <v>699</v>
      </c>
      <c r="E24" s="479"/>
      <c r="F24" s="481"/>
      <c r="G24" s="479" t="s">
        <v>698</v>
      </c>
      <c r="H24" s="481"/>
      <c r="I24" s="411" t="s">
        <v>700</v>
      </c>
      <c r="J24" s="412" t="s">
        <v>701</v>
      </c>
      <c r="K24" s="11"/>
      <c r="L24" s="12"/>
      <c r="M24" s="23"/>
      <c r="N24" s="9"/>
      <c r="O24" s="9"/>
      <c r="P24" s="9"/>
      <c r="Q24" s="9"/>
      <c r="R24" s="9"/>
      <c r="S24" s="9"/>
      <c r="T24" s="9"/>
      <c r="U24" s="9"/>
    </row>
    <row r="25" spans="2:21" ht="25.5" thickBot="1">
      <c r="B25" s="478">
        <v>203</v>
      </c>
      <c r="C25" s="476" t="s">
        <v>717</v>
      </c>
      <c r="D25" s="477" t="s">
        <v>84</v>
      </c>
      <c r="E25" s="418"/>
      <c r="F25" s="482"/>
      <c r="G25" s="479" t="s">
        <v>720</v>
      </c>
      <c r="H25" s="481"/>
      <c r="I25" s="411" t="s">
        <v>703</v>
      </c>
      <c r="J25" s="412" t="s">
        <v>702</v>
      </c>
      <c r="K25" s="10"/>
      <c r="L25" s="12"/>
      <c r="M25" s="9"/>
      <c r="N25" s="9"/>
      <c r="O25" s="9"/>
      <c r="P25" s="9"/>
      <c r="Q25" s="9"/>
      <c r="R25" s="9"/>
      <c r="S25" s="9"/>
      <c r="T25" s="9"/>
      <c r="U25" s="9"/>
    </row>
    <row r="26" spans="2:21" ht="25.5" thickBot="1">
      <c r="B26" s="478">
        <v>204</v>
      </c>
      <c r="C26" s="476" t="s">
        <v>718</v>
      </c>
      <c r="D26" s="477" t="s">
        <v>719</v>
      </c>
      <c r="E26" s="479"/>
      <c r="F26" s="481"/>
      <c r="G26" s="477" t="s">
        <v>719</v>
      </c>
      <c r="H26" s="481"/>
      <c r="I26" s="411" t="s">
        <v>700</v>
      </c>
      <c r="J26" s="412"/>
      <c r="K26" s="11"/>
      <c r="L26" s="12"/>
      <c r="M26" s="9"/>
      <c r="N26" s="9"/>
      <c r="O26" s="9"/>
      <c r="P26" s="9"/>
      <c r="Q26" s="9"/>
      <c r="R26" s="9"/>
      <c r="S26" s="9"/>
      <c r="T26" s="9"/>
      <c r="U26" s="9"/>
    </row>
    <row r="27" spans="2:21" ht="25.5" thickBot="1">
      <c r="B27" s="478">
        <v>205</v>
      </c>
      <c r="C27" s="476" t="s">
        <v>721</v>
      </c>
      <c r="D27" s="477" t="s">
        <v>88</v>
      </c>
      <c r="E27" s="479"/>
      <c r="F27" s="481"/>
      <c r="G27" s="479" t="s">
        <v>88</v>
      </c>
      <c r="H27" s="481"/>
      <c r="I27" s="411" t="s">
        <v>688</v>
      </c>
      <c r="J27" s="412"/>
      <c r="K27" s="11"/>
      <c r="L27" s="12"/>
      <c r="M27" s="9"/>
      <c r="N27" s="9"/>
      <c r="O27" s="9"/>
      <c r="P27" s="9"/>
      <c r="Q27" s="9"/>
      <c r="R27" s="9"/>
      <c r="S27" s="9"/>
      <c r="T27" s="9"/>
      <c r="U27" s="9"/>
    </row>
    <row r="28" spans="2:21" ht="25.5" thickBot="1">
      <c r="B28" s="478">
        <v>206</v>
      </c>
      <c r="C28" s="476" t="s">
        <v>722</v>
      </c>
      <c r="D28" s="477" t="s">
        <v>88</v>
      </c>
      <c r="E28" s="479"/>
      <c r="F28" s="481"/>
      <c r="G28" s="479" t="s">
        <v>88</v>
      </c>
      <c r="H28" s="481"/>
      <c r="I28" s="411" t="s">
        <v>688</v>
      </c>
      <c r="J28" s="412"/>
      <c r="K28" s="11"/>
      <c r="L28" s="12"/>
      <c r="M28" s="9"/>
      <c r="N28" s="9"/>
      <c r="O28" s="9"/>
      <c r="P28" s="9"/>
      <c r="Q28" s="9"/>
      <c r="R28" s="9"/>
      <c r="S28" s="9"/>
      <c r="T28" s="9"/>
      <c r="U28" s="9"/>
    </row>
    <row r="29" spans="2:21" ht="38.1" thickBot="1">
      <c r="B29" s="478">
        <v>207</v>
      </c>
      <c r="C29" s="476" t="s">
        <v>723</v>
      </c>
      <c r="D29" s="477" t="s">
        <v>724</v>
      </c>
      <c r="E29" s="479"/>
      <c r="F29" s="481"/>
      <c r="G29" s="479" t="s">
        <v>725</v>
      </c>
      <c r="H29" s="481"/>
      <c r="I29" s="411" t="s">
        <v>700</v>
      </c>
      <c r="J29" s="412" t="s">
        <v>726</v>
      </c>
      <c r="K29" s="11"/>
      <c r="L29" s="12"/>
      <c r="M29" s="9"/>
      <c r="N29" s="9"/>
      <c r="O29" s="9"/>
      <c r="P29" s="9"/>
      <c r="Q29" s="9"/>
      <c r="R29" s="9"/>
      <c r="S29" s="9"/>
      <c r="T29" s="9"/>
      <c r="U29" s="9"/>
    </row>
    <row r="30" spans="2:21" ht="50.7" thickBot="1">
      <c r="B30" s="478">
        <v>208</v>
      </c>
      <c r="C30" s="476" t="s">
        <v>727</v>
      </c>
      <c r="D30" s="477" t="s">
        <v>728</v>
      </c>
      <c r="E30" s="479"/>
      <c r="F30" s="481"/>
      <c r="G30" s="479" t="s">
        <v>725</v>
      </c>
      <c r="H30" s="481"/>
      <c r="I30" s="411" t="s">
        <v>700</v>
      </c>
      <c r="J30" s="412" t="s">
        <v>706</v>
      </c>
      <c r="K30" s="11"/>
      <c r="L30" s="12"/>
      <c r="M30" s="9"/>
      <c r="N30" s="9"/>
      <c r="O30" s="9"/>
      <c r="P30" s="9"/>
      <c r="Q30" s="9"/>
      <c r="R30" s="9"/>
      <c r="S30" s="9"/>
      <c r="T30" s="9"/>
      <c r="U30" s="9"/>
    </row>
    <row r="31" spans="2:21" ht="50.7" thickBot="1">
      <c r="B31" s="478">
        <v>209</v>
      </c>
      <c r="C31" s="476" t="s">
        <v>729</v>
      </c>
      <c r="D31" s="477" t="s">
        <v>728</v>
      </c>
      <c r="E31" s="479"/>
      <c r="F31" s="481"/>
      <c r="G31" s="479" t="s">
        <v>730</v>
      </c>
      <c r="H31" s="481"/>
      <c r="I31" s="411" t="s">
        <v>703</v>
      </c>
      <c r="J31" s="412" t="s">
        <v>731</v>
      </c>
      <c r="K31" s="11"/>
      <c r="L31" s="12"/>
      <c r="M31" s="9"/>
      <c r="N31" s="9"/>
      <c r="O31" s="9"/>
      <c r="P31" s="9"/>
      <c r="Q31" s="9"/>
      <c r="R31" s="9"/>
      <c r="S31" s="9"/>
      <c r="T31" s="9"/>
      <c r="U31" s="9"/>
    </row>
    <row r="32" spans="2:21" ht="25.5" thickBot="1">
      <c r="B32" s="478">
        <v>210</v>
      </c>
      <c r="C32" s="476" t="s">
        <v>732</v>
      </c>
      <c r="D32" s="477" t="s">
        <v>733</v>
      </c>
      <c r="E32" s="479"/>
      <c r="F32" s="481"/>
      <c r="G32" s="479" t="s">
        <v>87</v>
      </c>
      <c r="H32" s="481"/>
      <c r="I32" s="411" t="s">
        <v>700</v>
      </c>
      <c r="J32" s="412" t="s">
        <v>716</v>
      </c>
      <c r="K32" s="11"/>
      <c r="L32" s="12"/>
      <c r="M32" s="9"/>
      <c r="N32" s="9"/>
      <c r="O32" s="9"/>
      <c r="P32" s="9"/>
      <c r="Q32" s="9"/>
      <c r="R32" s="9"/>
      <c r="S32" s="9"/>
      <c r="T32" s="9"/>
      <c r="U32" s="9"/>
    </row>
    <row r="33" spans="2:21" ht="25.5" thickBot="1">
      <c r="B33" s="478">
        <v>211</v>
      </c>
      <c r="C33" s="476" t="s">
        <v>734</v>
      </c>
      <c r="D33" s="477" t="s">
        <v>84</v>
      </c>
      <c r="E33" s="418"/>
      <c r="F33" s="482"/>
      <c r="G33" s="479" t="s">
        <v>89</v>
      </c>
      <c r="H33" s="481"/>
      <c r="I33" s="411" t="s">
        <v>704</v>
      </c>
      <c r="J33" s="412"/>
      <c r="K33" s="11"/>
      <c r="L33" s="12"/>
      <c r="M33" s="9"/>
      <c r="N33" s="9"/>
      <c r="O33" s="9"/>
      <c r="P33" s="9"/>
      <c r="Q33" s="9"/>
      <c r="R33" s="9"/>
      <c r="S33" s="9"/>
      <c r="T33" s="9"/>
      <c r="U33" s="9"/>
    </row>
    <row r="34" spans="2:21" ht="38.1" thickBot="1">
      <c r="B34" s="478">
        <v>212</v>
      </c>
      <c r="C34" s="419" t="s">
        <v>735</v>
      </c>
      <c r="D34" s="477" t="s">
        <v>88</v>
      </c>
      <c r="E34" s="479"/>
      <c r="F34" s="481"/>
      <c r="G34" s="479" t="s">
        <v>88</v>
      </c>
      <c r="H34" s="481"/>
      <c r="I34" s="420" t="s">
        <v>700</v>
      </c>
      <c r="J34" s="412" t="s">
        <v>707</v>
      </c>
      <c r="K34" s="11"/>
      <c r="L34" s="12"/>
      <c r="M34" s="9"/>
      <c r="N34" s="9"/>
      <c r="O34" s="9"/>
      <c r="P34" s="9"/>
      <c r="Q34" s="9"/>
      <c r="R34" s="9"/>
      <c r="S34" s="9"/>
      <c r="T34" s="9"/>
      <c r="U34" s="9"/>
    </row>
    <row r="35" spans="2:21" ht="38.1" thickBot="1">
      <c r="B35" s="478">
        <v>213</v>
      </c>
      <c r="C35" s="476" t="s">
        <v>736</v>
      </c>
      <c r="D35" s="477" t="s">
        <v>737</v>
      </c>
      <c r="E35" s="479"/>
      <c r="F35" s="481"/>
      <c r="G35" s="479" t="s">
        <v>87</v>
      </c>
      <c r="H35" s="481"/>
      <c r="I35" s="411" t="s">
        <v>704</v>
      </c>
      <c r="J35" s="412"/>
      <c r="K35" s="11"/>
      <c r="L35" s="12"/>
      <c r="M35" s="9"/>
      <c r="N35" s="9"/>
      <c r="O35" s="9"/>
      <c r="P35" s="9"/>
      <c r="Q35" s="9"/>
      <c r="R35" s="9"/>
      <c r="S35" s="9"/>
      <c r="T35" s="9"/>
      <c r="U35" s="9"/>
    </row>
    <row r="36" spans="2:21" ht="38.1" thickBot="1">
      <c r="B36" s="478">
        <v>214</v>
      </c>
      <c r="C36" s="476" t="s">
        <v>738</v>
      </c>
      <c r="D36" s="477" t="s">
        <v>739</v>
      </c>
      <c r="E36" s="479"/>
      <c r="F36" s="481"/>
      <c r="G36" s="479" t="s">
        <v>740</v>
      </c>
      <c r="H36" s="481"/>
      <c r="I36" s="411" t="s">
        <v>704</v>
      </c>
      <c r="J36" s="412" t="s">
        <v>708</v>
      </c>
      <c r="K36" s="11"/>
      <c r="L36" s="12"/>
      <c r="M36" s="9"/>
      <c r="N36" s="9"/>
      <c r="O36" s="9"/>
      <c r="P36" s="9"/>
      <c r="Q36" s="9"/>
      <c r="R36" s="9"/>
      <c r="S36" s="9"/>
      <c r="T36" s="9"/>
      <c r="U36" s="9"/>
    </row>
    <row r="37" spans="2:21" ht="25.5" thickBot="1">
      <c r="B37" s="478">
        <v>215</v>
      </c>
      <c r="C37" s="476" t="s">
        <v>742</v>
      </c>
      <c r="D37" s="477" t="s">
        <v>84</v>
      </c>
      <c r="E37" s="418"/>
      <c r="F37" s="482"/>
      <c r="G37" s="479" t="s">
        <v>741</v>
      </c>
      <c r="H37" s="481"/>
      <c r="I37" s="411" t="s">
        <v>688</v>
      </c>
      <c r="J37" s="412" t="s">
        <v>707</v>
      </c>
      <c r="K37" s="11"/>
      <c r="L37" s="12"/>
      <c r="M37" s="9"/>
      <c r="N37" s="9"/>
      <c r="O37" s="9"/>
      <c r="P37" s="9"/>
      <c r="Q37" s="9"/>
      <c r="R37" s="9"/>
      <c r="S37" s="9"/>
      <c r="T37" s="9"/>
      <c r="U37" s="9"/>
    </row>
    <row r="38" spans="2:21" ht="14.1" thickBot="1">
      <c r="B38" s="478">
        <v>216</v>
      </c>
      <c r="C38" s="476" t="s">
        <v>743</v>
      </c>
      <c r="D38" s="477" t="s">
        <v>84</v>
      </c>
      <c r="E38" s="418"/>
      <c r="F38" s="482"/>
      <c r="G38" s="479" t="s">
        <v>741</v>
      </c>
      <c r="H38" s="481"/>
      <c r="I38" s="411" t="s">
        <v>90</v>
      </c>
      <c r="J38" s="412" t="s">
        <v>707</v>
      </c>
      <c r="K38" s="11"/>
      <c r="L38" s="12"/>
      <c r="M38" s="9"/>
      <c r="N38" s="9"/>
      <c r="O38" s="9"/>
      <c r="P38" s="9"/>
      <c r="Q38" s="9"/>
      <c r="R38" s="9"/>
      <c r="S38" s="9"/>
      <c r="T38" s="9"/>
      <c r="U38" s="9"/>
    </row>
    <row r="39" spans="2:21" ht="27.9" thickBot="1">
      <c r="B39" s="180">
        <v>300</v>
      </c>
      <c r="C39" s="401" t="s">
        <v>744</v>
      </c>
      <c r="D39" s="413"/>
      <c r="E39" s="421"/>
      <c r="F39" s="422"/>
      <c r="G39" s="421"/>
      <c r="H39" s="423"/>
      <c r="I39" s="414"/>
      <c r="J39" s="407"/>
      <c r="K39" s="11"/>
      <c r="L39" s="12"/>
      <c r="M39" s="9"/>
      <c r="N39" s="9"/>
      <c r="O39" s="9"/>
      <c r="P39" s="9"/>
      <c r="Q39" s="9"/>
      <c r="R39" s="9"/>
      <c r="S39" s="9"/>
      <c r="T39" s="9"/>
      <c r="U39" s="9"/>
    </row>
    <row r="40" spans="2:21" ht="25.5" thickBot="1">
      <c r="B40" s="478">
        <v>301</v>
      </c>
      <c r="C40" s="476" t="s">
        <v>745</v>
      </c>
      <c r="D40" s="477" t="s">
        <v>746</v>
      </c>
      <c r="E40" s="479"/>
      <c r="F40" s="481"/>
      <c r="G40" s="479" t="s">
        <v>748</v>
      </c>
      <c r="H40" s="481"/>
      <c r="I40" s="411" t="s">
        <v>688</v>
      </c>
      <c r="J40" s="412"/>
      <c r="K40" s="11"/>
      <c r="L40" s="12"/>
      <c r="M40" s="9"/>
      <c r="N40" s="9"/>
      <c r="O40" s="9"/>
      <c r="P40" s="9"/>
      <c r="Q40" s="9"/>
      <c r="R40" s="9"/>
      <c r="S40" s="9"/>
      <c r="T40" s="9"/>
      <c r="U40" s="9"/>
    </row>
    <row r="41" spans="2:21" ht="25.5" thickBot="1">
      <c r="B41" s="478">
        <v>302</v>
      </c>
      <c r="C41" s="476" t="s">
        <v>749</v>
      </c>
      <c r="D41" s="477" t="s">
        <v>750</v>
      </c>
      <c r="E41" s="479"/>
      <c r="F41" s="481"/>
      <c r="G41" s="479" t="s">
        <v>91</v>
      </c>
      <c r="H41" s="481"/>
      <c r="I41" s="411" t="s">
        <v>688</v>
      </c>
      <c r="J41" s="412"/>
      <c r="K41" s="11"/>
      <c r="L41" s="424"/>
      <c r="M41" s="9"/>
      <c r="N41" s="9"/>
      <c r="O41" s="9"/>
      <c r="P41" s="9"/>
      <c r="Q41" s="9"/>
      <c r="R41" s="9"/>
      <c r="S41" s="9"/>
      <c r="T41" s="9"/>
      <c r="U41" s="9"/>
    </row>
    <row r="42" spans="2:21" ht="38.1" thickBot="1">
      <c r="B42" s="478">
        <v>303</v>
      </c>
      <c r="C42" s="476" t="s">
        <v>751</v>
      </c>
      <c r="D42" s="477" t="s">
        <v>752</v>
      </c>
      <c r="E42" s="479"/>
      <c r="F42" s="481"/>
      <c r="G42" s="479" t="s">
        <v>753</v>
      </c>
      <c r="H42" s="481"/>
      <c r="I42" s="411" t="s">
        <v>688</v>
      </c>
      <c r="J42" s="412" t="s">
        <v>709</v>
      </c>
      <c r="K42" s="11"/>
      <c r="L42" s="12"/>
      <c r="M42" s="9"/>
      <c r="N42" s="9"/>
      <c r="O42" s="9"/>
      <c r="P42" s="9"/>
      <c r="Q42" s="9"/>
      <c r="R42" s="9"/>
      <c r="S42" s="9"/>
      <c r="T42" s="9"/>
      <c r="U42" s="9"/>
    </row>
    <row r="43" spans="2:21" ht="38.1" thickBot="1">
      <c r="B43" s="478">
        <v>304</v>
      </c>
      <c r="C43" s="476" t="s">
        <v>754</v>
      </c>
      <c r="D43" s="477" t="s">
        <v>755</v>
      </c>
      <c r="E43" s="479"/>
      <c r="F43" s="481"/>
      <c r="G43" s="479" t="s">
        <v>756</v>
      </c>
      <c r="H43" s="481"/>
      <c r="I43" s="411" t="s">
        <v>688</v>
      </c>
      <c r="J43" s="412"/>
      <c r="K43" s="10"/>
      <c r="L43" s="12"/>
      <c r="M43" s="9"/>
      <c r="N43" s="9"/>
      <c r="O43" s="9"/>
      <c r="P43" s="9"/>
      <c r="Q43" s="9"/>
      <c r="R43" s="9"/>
      <c r="S43" s="9"/>
      <c r="T43" s="9"/>
      <c r="U43" s="9"/>
    </row>
    <row r="44" spans="2:21" ht="38.1" thickBot="1">
      <c r="B44" s="478">
        <v>305</v>
      </c>
      <c r="C44" s="419" t="s">
        <v>757</v>
      </c>
      <c r="D44" s="477" t="s">
        <v>747</v>
      </c>
      <c r="E44" s="479"/>
      <c r="F44" s="481"/>
      <c r="G44" s="479" t="s">
        <v>756</v>
      </c>
      <c r="H44" s="481"/>
      <c r="I44" s="411" t="s">
        <v>688</v>
      </c>
      <c r="J44" s="412"/>
      <c r="K44" s="11"/>
      <c r="L44" s="12"/>
      <c r="M44" s="9"/>
      <c r="N44" s="9"/>
      <c r="O44" s="9"/>
      <c r="P44" s="9"/>
      <c r="Q44" s="9"/>
      <c r="R44" s="9"/>
      <c r="S44" s="9"/>
      <c r="T44" s="9"/>
      <c r="U44" s="9"/>
    </row>
    <row r="45" spans="2:21" ht="38.1" thickBot="1">
      <c r="B45" s="266">
        <v>306</v>
      </c>
      <c r="C45" s="425" t="s">
        <v>758</v>
      </c>
      <c r="D45" s="426" t="s">
        <v>88</v>
      </c>
      <c r="E45" s="427"/>
      <c r="F45" s="481"/>
      <c r="G45" s="427" t="s">
        <v>87</v>
      </c>
      <c r="H45" s="481"/>
      <c r="I45" s="411" t="s">
        <v>688</v>
      </c>
      <c r="J45" s="412" t="s">
        <v>549</v>
      </c>
      <c r="K45" s="11"/>
      <c r="L45" s="289"/>
      <c r="M45" s="9"/>
      <c r="N45" s="9"/>
      <c r="O45" s="9"/>
      <c r="P45" s="9"/>
      <c r="Q45" s="9"/>
      <c r="R45" s="9"/>
      <c r="S45" s="9"/>
      <c r="T45" s="9"/>
      <c r="U45" s="9"/>
    </row>
    <row r="46" spans="2:21" ht="25.5" thickBot="1">
      <c r="B46" s="478">
        <v>307</v>
      </c>
      <c r="C46" s="476" t="s">
        <v>759</v>
      </c>
      <c r="D46" s="477" t="s">
        <v>88</v>
      </c>
      <c r="E46" s="479"/>
      <c r="F46" s="481"/>
      <c r="G46" s="479" t="s">
        <v>87</v>
      </c>
      <c r="H46" s="481"/>
      <c r="I46" s="411" t="s">
        <v>688</v>
      </c>
      <c r="J46" s="412" t="s">
        <v>710</v>
      </c>
      <c r="K46" s="11"/>
      <c r="L46" s="289"/>
      <c r="M46" s="9"/>
      <c r="N46" s="9"/>
      <c r="O46" s="9"/>
      <c r="P46" s="9"/>
      <c r="Q46" s="9"/>
      <c r="R46" s="9"/>
      <c r="S46" s="9"/>
      <c r="T46" s="9"/>
      <c r="U46" s="9"/>
    </row>
    <row r="47" spans="2:21" ht="25.5" thickBot="1">
      <c r="B47" s="478">
        <v>308</v>
      </c>
      <c r="C47" s="476" t="s">
        <v>92</v>
      </c>
      <c r="D47" s="477" t="s">
        <v>760</v>
      </c>
      <c r="E47" s="479"/>
      <c r="F47" s="481"/>
      <c r="G47" s="479" t="s">
        <v>760</v>
      </c>
      <c r="H47" s="481"/>
      <c r="I47" s="411" t="s">
        <v>688</v>
      </c>
      <c r="J47" s="412"/>
      <c r="K47" s="11"/>
      <c r="L47" s="12"/>
      <c r="M47" s="9"/>
      <c r="N47" s="9"/>
      <c r="O47" s="9"/>
      <c r="P47" s="9"/>
      <c r="Q47" s="9"/>
      <c r="R47" s="9"/>
      <c r="S47" s="9"/>
      <c r="T47" s="9"/>
      <c r="U47" s="9"/>
    </row>
    <row r="48" spans="2:21" ht="25.5" thickBot="1">
      <c r="B48" s="478">
        <v>309</v>
      </c>
      <c r="C48" s="476" t="s">
        <v>761</v>
      </c>
      <c r="D48" s="477" t="s">
        <v>88</v>
      </c>
      <c r="E48" s="479"/>
      <c r="F48" s="481"/>
      <c r="G48" s="479" t="s">
        <v>88</v>
      </c>
      <c r="H48" s="481"/>
      <c r="I48" s="411" t="s">
        <v>688</v>
      </c>
      <c r="J48" s="412"/>
      <c r="K48" s="11"/>
      <c r="L48" s="12"/>
      <c r="M48" s="9"/>
      <c r="N48" s="9"/>
      <c r="O48" s="9"/>
      <c r="P48" s="9"/>
      <c r="Q48" s="9"/>
      <c r="R48" s="9"/>
      <c r="S48" s="9"/>
      <c r="T48" s="9"/>
      <c r="U48" s="9"/>
    </row>
    <row r="49" spans="1:21" ht="38.1" thickBot="1">
      <c r="B49" s="478">
        <v>310</v>
      </c>
      <c r="C49" s="476" t="s">
        <v>762</v>
      </c>
      <c r="D49" s="477" t="s">
        <v>84</v>
      </c>
      <c r="E49" s="418"/>
      <c r="F49" s="482"/>
      <c r="G49" s="479" t="s">
        <v>88</v>
      </c>
      <c r="H49" s="481"/>
      <c r="I49" s="411" t="s">
        <v>704</v>
      </c>
      <c r="J49" s="412" t="s">
        <v>763</v>
      </c>
      <c r="K49" s="11"/>
      <c r="L49" s="12"/>
      <c r="M49" s="9"/>
      <c r="N49" s="9"/>
      <c r="O49" s="9"/>
      <c r="P49" s="9"/>
      <c r="Q49" s="9"/>
      <c r="R49" s="9"/>
      <c r="S49" s="9"/>
      <c r="T49" s="9"/>
      <c r="U49" s="9"/>
    </row>
    <row r="50" spans="1:21" ht="14.1" thickBot="1">
      <c r="B50" s="478">
        <v>311</v>
      </c>
      <c r="C50" s="476" t="s">
        <v>764</v>
      </c>
      <c r="D50" s="477" t="s">
        <v>84</v>
      </c>
      <c r="E50" s="418"/>
      <c r="F50" s="482"/>
      <c r="G50" s="479" t="s">
        <v>88</v>
      </c>
      <c r="H50" s="481"/>
      <c r="I50" s="411" t="s">
        <v>704</v>
      </c>
      <c r="J50" s="412"/>
      <c r="K50" s="428"/>
      <c r="L50" s="289"/>
      <c r="M50" s="9"/>
      <c r="N50" s="9"/>
      <c r="O50" s="9"/>
      <c r="P50" s="9"/>
      <c r="Q50" s="9"/>
      <c r="R50" s="9"/>
      <c r="S50" s="9"/>
      <c r="T50" s="9"/>
      <c r="U50" s="9"/>
    </row>
    <row r="51" spans="1:21" ht="75.900000000000006" thickBot="1">
      <c r="B51" s="478">
        <v>312</v>
      </c>
      <c r="C51" s="476" t="s">
        <v>765</v>
      </c>
      <c r="D51" s="477" t="s">
        <v>84</v>
      </c>
      <c r="E51" s="418"/>
      <c r="F51" s="482"/>
      <c r="G51" s="479" t="s">
        <v>88</v>
      </c>
      <c r="H51" s="481"/>
      <c r="I51" s="411" t="s">
        <v>704</v>
      </c>
      <c r="J51" s="412" t="s">
        <v>766</v>
      </c>
      <c r="K51" s="10"/>
      <c r="L51" s="429"/>
      <c r="M51" s="9"/>
      <c r="N51" s="9"/>
      <c r="O51" s="9"/>
      <c r="P51" s="9"/>
      <c r="Q51" s="9"/>
      <c r="R51" s="9"/>
      <c r="S51" s="9"/>
      <c r="T51" s="9"/>
      <c r="U51" s="9"/>
    </row>
    <row r="52" spans="1:21" ht="27.9" thickBot="1">
      <c r="B52" s="180">
        <v>400</v>
      </c>
      <c r="C52" s="401" t="s">
        <v>767</v>
      </c>
      <c r="D52" s="413"/>
      <c r="E52" s="421"/>
      <c r="F52" s="422"/>
      <c r="G52" s="421"/>
      <c r="H52" s="422"/>
      <c r="I52" s="414"/>
      <c r="J52" s="407" t="s">
        <v>768</v>
      </c>
      <c r="K52" s="11"/>
      <c r="L52" s="12"/>
      <c r="M52" s="9"/>
      <c r="N52" s="9"/>
      <c r="O52" s="9"/>
      <c r="P52" s="9"/>
      <c r="Q52" s="9"/>
      <c r="R52" s="9"/>
      <c r="S52" s="9"/>
      <c r="T52" s="9"/>
      <c r="U52" s="9"/>
    </row>
    <row r="53" spans="1:21" ht="38.1" thickBot="1">
      <c r="B53" s="478">
        <v>401</v>
      </c>
      <c r="C53" s="476" t="s">
        <v>769</v>
      </c>
      <c r="D53" s="477" t="s">
        <v>699</v>
      </c>
      <c r="E53" s="479"/>
      <c r="F53" s="483"/>
      <c r="G53" s="479" t="s">
        <v>725</v>
      </c>
      <c r="H53" s="483"/>
      <c r="I53" s="431"/>
      <c r="J53" s="412"/>
      <c r="K53" s="11"/>
      <c r="L53" s="289"/>
      <c r="M53" s="7"/>
      <c r="N53" s="7"/>
      <c r="O53" s="7"/>
      <c r="P53" s="7"/>
      <c r="Q53" s="7"/>
      <c r="R53" s="7"/>
      <c r="S53" s="7"/>
      <c r="T53" s="7"/>
      <c r="U53" s="7"/>
    </row>
    <row r="54" spans="1:21" ht="25.5" thickBot="1">
      <c r="B54" s="478">
        <v>402</v>
      </c>
      <c r="C54" s="419" t="s">
        <v>770</v>
      </c>
      <c r="D54" s="477" t="s">
        <v>699</v>
      </c>
      <c r="E54" s="479"/>
      <c r="F54" s="481"/>
      <c r="G54" s="479" t="s">
        <v>725</v>
      </c>
      <c r="H54" s="481"/>
      <c r="I54" s="411" t="s">
        <v>688</v>
      </c>
      <c r="J54" s="432"/>
      <c r="K54" s="11"/>
      <c r="L54" s="424"/>
      <c r="M54" s="7"/>
      <c r="N54" s="7"/>
      <c r="O54" s="7"/>
      <c r="P54" s="7"/>
      <c r="Q54" s="7"/>
      <c r="R54" s="7"/>
      <c r="S54" s="7"/>
      <c r="T54" s="7"/>
      <c r="U54" s="7"/>
    </row>
    <row r="55" spans="1:21" ht="14.1" thickBot="1">
      <c r="B55" s="478">
        <v>403</v>
      </c>
      <c r="C55" s="476" t="s">
        <v>771</v>
      </c>
      <c r="D55" s="477" t="s">
        <v>84</v>
      </c>
      <c r="E55" s="418"/>
      <c r="F55" s="482"/>
      <c r="G55" s="479" t="s">
        <v>87</v>
      </c>
      <c r="H55" s="483"/>
      <c r="I55" s="411" t="s">
        <v>704</v>
      </c>
      <c r="J55" s="412"/>
      <c r="K55" s="11"/>
      <c r="L55" s="433"/>
      <c r="M55" s="7"/>
      <c r="N55" s="7"/>
      <c r="O55" s="7"/>
      <c r="P55" s="7"/>
      <c r="Q55" s="7"/>
      <c r="R55" s="7"/>
      <c r="S55" s="7"/>
      <c r="T55" s="7"/>
      <c r="U55" s="7"/>
    </row>
    <row r="56" spans="1:21" ht="14.1" thickBot="1">
      <c r="A56" s="115"/>
      <c r="B56" s="478">
        <v>404</v>
      </c>
      <c r="C56" s="476" t="s">
        <v>772</v>
      </c>
      <c r="D56" s="477" t="s">
        <v>89</v>
      </c>
      <c r="E56" s="479"/>
      <c r="F56" s="430"/>
      <c r="G56" s="479" t="s">
        <v>87</v>
      </c>
      <c r="H56" s="483"/>
      <c r="I56" s="411" t="s">
        <v>704</v>
      </c>
      <c r="J56" s="412"/>
      <c r="K56" s="11"/>
      <c r="L56" s="433"/>
      <c r="M56" s="7"/>
      <c r="N56" s="7"/>
      <c r="O56" s="7"/>
      <c r="P56" s="7"/>
      <c r="Q56" s="7"/>
      <c r="R56" s="7"/>
      <c r="S56" s="7"/>
      <c r="T56" s="7"/>
      <c r="U56" s="7"/>
    </row>
    <row r="57" spans="1:21" ht="25.5" thickBot="1">
      <c r="B57" s="478">
        <v>405</v>
      </c>
      <c r="C57" s="476" t="s">
        <v>773</v>
      </c>
      <c r="D57" s="477" t="s">
        <v>84</v>
      </c>
      <c r="E57" s="418"/>
      <c r="F57" s="482"/>
      <c r="G57" s="479" t="s">
        <v>87</v>
      </c>
      <c r="H57" s="484"/>
      <c r="I57" s="411" t="s">
        <v>704</v>
      </c>
      <c r="J57" s="412"/>
      <c r="K57" s="11"/>
      <c r="L57" s="433"/>
      <c r="M57" s="7"/>
      <c r="N57" s="7"/>
      <c r="O57" s="7"/>
      <c r="P57" s="7"/>
      <c r="Q57" s="7"/>
      <c r="R57" s="7"/>
      <c r="S57" s="7"/>
      <c r="T57" s="7"/>
      <c r="U57" s="7"/>
    </row>
    <row r="58" spans="1:21" ht="14.1" thickBot="1">
      <c r="A58" s="115"/>
      <c r="B58" s="478">
        <v>406</v>
      </c>
      <c r="C58" s="476" t="s">
        <v>774</v>
      </c>
      <c r="D58" s="477" t="s">
        <v>84</v>
      </c>
      <c r="E58" s="418"/>
      <c r="F58" s="482"/>
      <c r="G58" s="479" t="s">
        <v>88</v>
      </c>
      <c r="H58" s="483"/>
      <c r="I58" s="411" t="s">
        <v>704</v>
      </c>
      <c r="J58" s="412"/>
      <c r="K58" s="11"/>
      <c r="L58" s="433"/>
      <c r="M58" s="7"/>
      <c r="N58" s="7"/>
      <c r="O58" s="7"/>
      <c r="P58" s="7"/>
      <c r="Q58" s="7"/>
      <c r="R58" s="7"/>
      <c r="S58" s="7"/>
      <c r="T58" s="7"/>
      <c r="U58" s="7"/>
    </row>
    <row r="59" spans="1:21" ht="25.5" thickBot="1">
      <c r="B59" s="478">
        <v>407</v>
      </c>
      <c r="C59" s="476" t="s">
        <v>93</v>
      </c>
      <c r="D59" s="477" t="s">
        <v>84</v>
      </c>
      <c r="E59" s="418"/>
      <c r="F59" s="482"/>
      <c r="G59" s="479" t="s">
        <v>88</v>
      </c>
      <c r="H59" s="484"/>
      <c r="I59" s="411" t="s">
        <v>700</v>
      </c>
      <c r="J59" s="412"/>
      <c r="K59" s="11"/>
      <c r="L59" s="433"/>
      <c r="M59" s="7"/>
      <c r="N59" s="7"/>
      <c r="O59" s="7"/>
      <c r="P59" s="7"/>
      <c r="Q59" s="7"/>
      <c r="R59" s="7"/>
      <c r="S59" s="7"/>
      <c r="T59" s="7"/>
      <c r="U59" s="7"/>
    </row>
    <row r="60" spans="1:21" ht="38.1" thickBot="1">
      <c r="B60" s="478">
        <v>408</v>
      </c>
      <c r="C60" s="476" t="s">
        <v>775</v>
      </c>
      <c r="D60" s="477" t="s">
        <v>699</v>
      </c>
      <c r="E60" s="479"/>
      <c r="F60" s="484"/>
      <c r="G60" s="479" t="s">
        <v>94</v>
      </c>
      <c r="H60" s="484"/>
      <c r="I60" s="411" t="s">
        <v>704</v>
      </c>
      <c r="J60" s="412"/>
      <c r="K60" s="11"/>
      <c r="L60" s="433"/>
      <c r="M60" s="7"/>
      <c r="N60" s="7"/>
      <c r="O60" s="7"/>
      <c r="P60" s="7"/>
      <c r="Q60" s="7"/>
      <c r="R60" s="7"/>
      <c r="S60" s="7"/>
      <c r="T60" s="7"/>
      <c r="U60" s="7"/>
    </row>
    <row r="61" spans="1:21" ht="14.1" thickBot="1">
      <c r="B61" s="478">
        <v>409</v>
      </c>
      <c r="C61" s="476" t="s">
        <v>776</v>
      </c>
      <c r="D61" s="477" t="s">
        <v>89</v>
      </c>
      <c r="E61" s="479"/>
      <c r="F61" s="484"/>
      <c r="G61" s="479" t="s">
        <v>87</v>
      </c>
      <c r="H61" s="484"/>
      <c r="I61" s="411" t="s">
        <v>704</v>
      </c>
      <c r="J61" s="412"/>
      <c r="K61" s="11"/>
      <c r="L61" s="433"/>
      <c r="M61" s="7"/>
      <c r="N61" s="7"/>
      <c r="O61" s="7"/>
      <c r="P61" s="7"/>
      <c r="Q61" s="7"/>
      <c r="R61" s="7"/>
      <c r="S61" s="7"/>
      <c r="T61" s="7"/>
      <c r="U61" s="7"/>
    </row>
    <row r="62" spans="1:21" ht="25.5" thickBot="1">
      <c r="B62" s="478">
        <v>410</v>
      </c>
      <c r="C62" s="476" t="s">
        <v>777</v>
      </c>
      <c r="D62" s="477" t="s">
        <v>84</v>
      </c>
      <c r="E62" s="418"/>
      <c r="F62" s="482"/>
      <c r="G62" s="479" t="s">
        <v>87</v>
      </c>
      <c r="H62" s="484"/>
      <c r="I62" s="411" t="s">
        <v>704</v>
      </c>
      <c r="J62" s="412" t="s">
        <v>778</v>
      </c>
      <c r="K62" s="11"/>
      <c r="L62" s="433"/>
      <c r="M62" s="7"/>
      <c r="N62" s="7"/>
      <c r="O62" s="7"/>
      <c r="P62" s="7"/>
      <c r="Q62" s="7"/>
      <c r="R62" s="7"/>
      <c r="S62" s="7"/>
      <c r="T62" s="7"/>
      <c r="U62" s="7"/>
    </row>
    <row r="63" spans="1:21" ht="25.5" thickBot="1">
      <c r="B63" s="478">
        <v>411</v>
      </c>
      <c r="C63" s="476" t="s">
        <v>779</v>
      </c>
      <c r="D63" s="477" t="s">
        <v>84</v>
      </c>
      <c r="E63" s="418"/>
      <c r="F63" s="482"/>
      <c r="G63" s="479" t="s">
        <v>782</v>
      </c>
      <c r="H63" s="481"/>
      <c r="I63" s="411" t="s">
        <v>704</v>
      </c>
      <c r="J63" s="412"/>
      <c r="K63" s="11"/>
      <c r="L63" s="424"/>
      <c r="M63" s="9"/>
      <c r="N63" s="9"/>
      <c r="O63" s="9"/>
      <c r="P63" s="9"/>
      <c r="Q63" s="9"/>
      <c r="R63" s="9"/>
      <c r="S63" s="9"/>
      <c r="T63" s="9"/>
      <c r="U63" s="9"/>
    </row>
    <row r="64" spans="1:21" ht="14.1" thickBot="1">
      <c r="B64" s="478">
        <v>412</v>
      </c>
      <c r="C64" s="476" t="s">
        <v>780</v>
      </c>
      <c r="D64" s="477" t="s">
        <v>84</v>
      </c>
      <c r="E64" s="418"/>
      <c r="F64" s="482"/>
      <c r="G64" s="479" t="s">
        <v>87</v>
      </c>
      <c r="H64" s="483"/>
      <c r="I64" s="411" t="s">
        <v>704</v>
      </c>
      <c r="J64" s="412"/>
      <c r="K64" s="11"/>
      <c r="L64" s="289"/>
      <c r="M64" s="17"/>
      <c r="N64" s="17"/>
      <c r="O64" s="17"/>
      <c r="P64" s="17"/>
      <c r="Q64" s="17"/>
      <c r="R64" s="17"/>
      <c r="S64" s="17"/>
      <c r="T64" s="17"/>
      <c r="U64" s="17"/>
    </row>
    <row r="65" spans="2:21" ht="14.1" thickBot="1">
      <c r="B65" s="478">
        <v>413</v>
      </c>
      <c r="C65" s="476" t="s">
        <v>781</v>
      </c>
      <c r="D65" s="477" t="s">
        <v>84</v>
      </c>
      <c r="E65" s="418"/>
      <c r="F65" s="482"/>
      <c r="G65" s="479" t="s">
        <v>87</v>
      </c>
      <c r="H65" s="483"/>
      <c r="I65" s="411" t="s">
        <v>704</v>
      </c>
      <c r="J65" s="412"/>
      <c r="K65" s="11"/>
      <c r="L65" s="289"/>
      <c r="M65" s="17"/>
      <c r="N65" s="17"/>
      <c r="O65" s="17"/>
      <c r="P65" s="17"/>
      <c r="Q65" s="17"/>
      <c r="R65" s="17"/>
      <c r="S65" s="17"/>
      <c r="T65" s="17"/>
      <c r="U65" s="17"/>
    </row>
    <row r="66" spans="2:21" ht="14.1" thickBot="1">
      <c r="B66" s="478">
        <v>414</v>
      </c>
      <c r="C66" s="476" t="s">
        <v>783</v>
      </c>
      <c r="D66" s="477" t="s">
        <v>84</v>
      </c>
      <c r="E66" s="418"/>
      <c r="F66" s="482"/>
      <c r="G66" s="479" t="s">
        <v>88</v>
      </c>
      <c r="H66" s="481"/>
      <c r="I66" s="411" t="s">
        <v>704</v>
      </c>
      <c r="J66" s="412"/>
      <c r="K66" s="11"/>
      <c r="L66" s="17"/>
      <c r="M66" s="17"/>
      <c r="N66" s="17"/>
      <c r="O66" s="17"/>
      <c r="P66" s="17"/>
      <c r="Q66" s="17"/>
      <c r="R66" s="17"/>
      <c r="S66" s="17"/>
      <c r="T66" s="17"/>
      <c r="U66" s="17"/>
    </row>
    <row r="67" spans="2:21" ht="38.1" thickBot="1">
      <c r="B67" s="478">
        <v>415</v>
      </c>
      <c r="C67" s="476" t="s">
        <v>784</v>
      </c>
      <c r="D67" s="477" t="s">
        <v>84</v>
      </c>
      <c r="E67" s="418"/>
      <c r="F67" s="482"/>
      <c r="G67" s="479" t="s">
        <v>87</v>
      </c>
      <c r="H67" s="483"/>
      <c r="I67" s="411" t="s">
        <v>704</v>
      </c>
      <c r="J67" s="412" t="s">
        <v>711</v>
      </c>
      <c r="K67" s="11"/>
      <c r="L67" s="289"/>
      <c r="M67" s="17"/>
      <c r="N67" s="17"/>
      <c r="O67" s="17"/>
      <c r="P67" s="17"/>
      <c r="Q67" s="17"/>
      <c r="R67" s="17"/>
      <c r="S67" s="17"/>
      <c r="T67" s="17"/>
      <c r="U67" s="17"/>
    </row>
    <row r="68" spans="2:21" ht="14.1" thickBot="1">
      <c r="B68" s="180">
        <v>500</v>
      </c>
      <c r="C68" s="401" t="s">
        <v>785</v>
      </c>
      <c r="D68" s="413"/>
      <c r="E68" s="421"/>
      <c r="F68" s="422"/>
      <c r="G68" s="421"/>
      <c r="H68" s="422"/>
      <c r="I68" s="414"/>
      <c r="J68" s="407"/>
      <c r="K68" s="11"/>
      <c r="L68" s="12"/>
      <c r="M68" s="9"/>
      <c r="N68" s="9"/>
      <c r="O68" s="9"/>
      <c r="P68" s="9"/>
      <c r="Q68" s="9"/>
      <c r="R68" s="9"/>
      <c r="S68" s="9"/>
      <c r="T68" s="9"/>
      <c r="U68" s="9"/>
    </row>
    <row r="69" spans="2:21" ht="25.5" thickBot="1">
      <c r="B69" s="478">
        <v>501</v>
      </c>
      <c r="C69" s="476" t="s">
        <v>95</v>
      </c>
      <c r="D69" s="477" t="s">
        <v>786</v>
      </c>
      <c r="E69" s="479"/>
      <c r="F69" s="481"/>
      <c r="G69" s="479" t="s">
        <v>787</v>
      </c>
      <c r="H69" s="481"/>
      <c r="I69" s="420" t="s">
        <v>703</v>
      </c>
      <c r="J69" s="412"/>
      <c r="K69" s="11"/>
      <c r="L69" s="12"/>
      <c r="M69" s="9"/>
      <c r="N69" s="9"/>
      <c r="O69" s="9"/>
      <c r="P69" s="9"/>
      <c r="Q69" s="9"/>
      <c r="R69" s="9"/>
      <c r="S69" s="9"/>
      <c r="T69" s="9"/>
      <c r="U69" s="9"/>
    </row>
    <row r="70" spans="2:21" ht="14.1" thickBot="1">
      <c r="B70" s="478">
        <v>502</v>
      </c>
      <c r="C70" s="419" t="s">
        <v>788</v>
      </c>
      <c r="D70" s="477" t="s">
        <v>84</v>
      </c>
      <c r="E70" s="418"/>
      <c r="F70" s="482"/>
      <c r="G70" s="434" t="s">
        <v>88</v>
      </c>
      <c r="H70" s="481"/>
      <c r="I70" s="420" t="s">
        <v>703</v>
      </c>
      <c r="J70" s="241"/>
      <c r="K70" s="408"/>
      <c r="L70" s="409"/>
      <c r="M70" s="13"/>
      <c r="N70" s="13"/>
      <c r="O70" s="13"/>
      <c r="P70" s="13"/>
      <c r="Q70" s="13"/>
      <c r="R70" s="13"/>
      <c r="S70" s="13"/>
      <c r="T70" s="13"/>
      <c r="U70" s="13"/>
    </row>
    <row r="71" spans="2:21" ht="14.1" thickBot="1">
      <c r="B71" s="478">
        <v>503</v>
      </c>
      <c r="C71" s="476" t="s">
        <v>789</v>
      </c>
      <c r="D71" s="477" t="s">
        <v>84</v>
      </c>
      <c r="E71" s="418"/>
      <c r="F71" s="482"/>
      <c r="G71" s="434" t="s">
        <v>88</v>
      </c>
      <c r="H71" s="481"/>
      <c r="I71" s="420" t="s">
        <v>703</v>
      </c>
      <c r="J71" s="412"/>
      <c r="K71" s="11"/>
      <c r="L71" s="12"/>
      <c r="M71" s="9"/>
      <c r="N71" s="9"/>
      <c r="O71" s="9"/>
      <c r="P71" s="9"/>
      <c r="Q71" s="9"/>
      <c r="R71" s="9"/>
      <c r="S71" s="9"/>
      <c r="T71" s="9"/>
      <c r="U71" s="9"/>
    </row>
    <row r="72" spans="2:21" ht="38.1" thickBot="1">
      <c r="B72" s="478">
        <v>504</v>
      </c>
      <c r="C72" s="476" t="s">
        <v>790</v>
      </c>
      <c r="D72" s="477" t="s">
        <v>84</v>
      </c>
      <c r="E72" s="418"/>
      <c r="F72" s="482"/>
      <c r="G72" s="434" t="s">
        <v>88</v>
      </c>
      <c r="H72" s="481"/>
      <c r="I72" s="420" t="s">
        <v>703</v>
      </c>
      <c r="J72" s="412"/>
      <c r="K72" s="11"/>
      <c r="L72" s="12"/>
      <c r="M72" s="9"/>
      <c r="N72" s="9"/>
      <c r="O72" s="9"/>
      <c r="P72" s="9"/>
      <c r="Q72" s="9"/>
      <c r="R72" s="9"/>
      <c r="S72" s="9"/>
      <c r="T72" s="9"/>
      <c r="U72" s="9"/>
    </row>
    <row r="73" spans="2:21" ht="14.1" thickBot="1">
      <c r="B73" s="478">
        <v>505</v>
      </c>
      <c r="C73" s="476" t="s">
        <v>791</v>
      </c>
      <c r="D73" s="477" t="s">
        <v>84</v>
      </c>
      <c r="E73" s="418"/>
      <c r="F73" s="482"/>
      <c r="G73" s="479" t="s">
        <v>96</v>
      </c>
      <c r="H73" s="481"/>
      <c r="I73" s="420" t="s">
        <v>703</v>
      </c>
      <c r="J73" s="412"/>
      <c r="K73" s="11"/>
      <c r="L73" s="12"/>
      <c r="M73" s="9"/>
      <c r="N73" s="9"/>
      <c r="O73" s="9"/>
      <c r="P73" s="9"/>
      <c r="Q73" s="9"/>
      <c r="R73" s="9"/>
      <c r="S73" s="9"/>
      <c r="T73" s="9"/>
      <c r="U73" s="9"/>
    </row>
    <row r="74" spans="2:21" ht="14.1" thickBot="1">
      <c r="B74" s="478">
        <v>506</v>
      </c>
      <c r="C74" s="476" t="s">
        <v>792</v>
      </c>
      <c r="D74" s="477" t="s">
        <v>84</v>
      </c>
      <c r="E74" s="418"/>
      <c r="F74" s="482"/>
      <c r="G74" s="479" t="s">
        <v>96</v>
      </c>
      <c r="H74" s="481"/>
      <c r="I74" s="420" t="s">
        <v>703</v>
      </c>
      <c r="J74" s="412"/>
      <c r="K74" s="11"/>
      <c r="L74" s="12"/>
      <c r="M74" s="9"/>
      <c r="N74" s="9"/>
      <c r="O74" s="9"/>
      <c r="P74" s="9"/>
      <c r="Q74" s="9"/>
      <c r="R74" s="9"/>
      <c r="S74" s="9"/>
      <c r="T74" s="9"/>
      <c r="U74" s="9"/>
    </row>
    <row r="75" spans="2:21" ht="14.1" thickBot="1">
      <c r="B75" s="478">
        <v>507</v>
      </c>
      <c r="C75" s="476" t="s">
        <v>793</v>
      </c>
      <c r="D75" s="477" t="s">
        <v>84</v>
      </c>
      <c r="E75" s="418"/>
      <c r="F75" s="482"/>
      <c r="G75" s="479" t="s">
        <v>96</v>
      </c>
      <c r="H75" s="481"/>
      <c r="I75" s="420" t="s">
        <v>703</v>
      </c>
      <c r="J75" s="412"/>
      <c r="K75" s="11"/>
      <c r="L75" s="12"/>
      <c r="M75" s="9"/>
      <c r="N75" s="9"/>
      <c r="O75" s="9"/>
      <c r="P75" s="9"/>
      <c r="Q75" s="9"/>
      <c r="R75" s="9"/>
      <c r="S75" s="9"/>
      <c r="T75" s="9"/>
      <c r="U75" s="9"/>
    </row>
    <row r="76" spans="2:21" ht="14.1" thickBot="1">
      <c r="B76" s="478">
        <v>508</v>
      </c>
      <c r="C76" s="476" t="s">
        <v>794</v>
      </c>
      <c r="D76" s="477" t="s">
        <v>84</v>
      </c>
      <c r="E76" s="418"/>
      <c r="F76" s="482"/>
      <c r="G76" s="479" t="s">
        <v>96</v>
      </c>
      <c r="H76" s="481"/>
      <c r="I76" s="420" t="s">
        <v>703</v>
      </c>
      <c r="J76" s="412"/>
      <c r="K76" s="11"/>
      <c r="L76" s="12"/>
      <c r="M76" s="9"/>
      <c r="N76" s="9"/>
      <c r="O76" s="9"/>
      <c r="P76" s="9"/>
      <c r="Q76" s="9"/>
      <c r="R76" s="9"/>
      <c r="S76" s="9"/>
      <c r="T76" s="9"/>
      <c r="U76" s="9"/>
    </row>
    <row r="77" spans="2:21" ht="14.1" thickBot="1">
      <c r="B77" s="478">
        <v>509</v>
      </c>
      <c r="C77" s="476" t="s">
        <v>795</v>
      </c>
      <c r="D77" s="477" t="s">
        <v>84</v>
      </c>
      <c r="E77" s="418"/>
      <c r="F77" s="482"/>
      <c r="G77" s="479" t="s">
        <v>96</v>
      </c>
      <c r="H77" s="481"/>
      <c r="I77" s="420" t="s">
        <v>703</v>
      </c>
      <c r="J77" s="412"/>
      <c r="K77" s="11"/>
      <c r="L77" s="435"/>
      <c r="M77" s="9"/>
      <c r="N77" s="9"/>
      <c r="O77" s="9"/>
      <c r="P77" s="9"/>
      <c r="Q77" s="9"/>
      <c r="R77" s="9"/>
      <c r="S77" s="9"/>
      <c r="T77" s="9"/>
      <c r="U77" s="9"/>
    </row>
    <row r="78" spans="2:21" ht="14.1" thickBot="1">
      <c r="B78" s="478">
        <v>510</v>
      </c>
      <c r="C78" s="476" t="s">
        <v>796</v>
      </c>
      <c r="D78" s="477" t="s">
        <v>84</v>
      </c>
      <c r="E78" s="418"/>
      <c r="F78" s="482"/>
      <c r="G78" s="479" t="s">
        <v>88</v>
      </c>
      <c r="H78" s="481"/>
      <c r="I78" s="420" t="s">
        <v>703</v>
      </c>
      <c r="J78" s="412"/>
      <c r="K78" s="11"/>
      <c r="L78" s="12"/>
      <c r="M78" s="9"/>
      <c r="N78" s="9"/>
      <c r="O78" s="9"/>
      <c r="P78" s="9"/>
      <c r="Q78" s="9"/>
      <c r="R78" s="9"/>
      <c r="S78" s="9"/>
      <c r="T78" s="9"/>
      <c r="U78" s="9"/>
    </row>
    <row r="79" spans="2:21" ht="14.1" thickBot="1">
      <c r="B79" s="478">
        <v>511</v>
      </c>
      <c r="C79" s="476" t="s">
        <v>797</v>
      </c>
      <c r="D79" s="477" t="s">
        <v>84</v>
      </c>
      <c r="E79" s="418"/>
      <c r="F79" s="482"/>
      <c r="G79" s="479" t="s">
        <v>87</v>
      </c>
      <c r="H79" s="481"/>
      <c r="I79" s="420" t="s">
        <v>703</v>
      </c>
      <c r="J79" s="412"/>
      <c r="K79" s="11"/>
      <c r="L79" s="12"/>
      <c r="M79" s="9"/>
      <c r="N79" s="9"/>
      <c r="O79" s="9"/>
      <c r="P79" s="9"/>
      <c r="Q79" s="9"/>
      <c r="R79" s="9"/>
      <c r="S79" s="9"/>
      <c r="T79" s="9"/>
      <c r="U79" s="9"/>
    </row>
    <row r="80" spans="2:21" ht="14.1" thickBot="1">
      <c r="B80" s="478">
        <v>512</v>
      </c>
      <c r="C80" s="476" t="s">
        <v>798</v>
      </c>
      <c r="D80" s="477" t="s">
        <v>84</v>
      </c>
      <c r="E80" s="418"/>
      <c r="F80" s="482"/>
      <c r="G80" s="479" t="s">
        <v>88</v>
      </c>
      <c r="H80" s="481"/>
      <c r="I80" s="420" t="s">
        <v>703</v>
      </c>
      <c r="J80" s="412"/>
      <c r="K80" s="11"/>
      <c r="L80" s="12"/>
      <c r="M80" s="9"/>
      <c r="N80" s="9"/>
      <c r="O80" s="9"/>
      <c r="P80" s="9"/>
      <c r="Q80" s="9"/>
      <c r="R80" s="9"/>
      <c r="S80" s="9"/>
      <c r="T80" s="9"/>
      <c r="U80" s="9"/>
    </row>
    <row r="81" spans="2:21" ht="14.1" thickBot="1">
      <c r="B81" s="478">
        <v>513</v>
      </c>
      <c r="C81" s="476" t="s">
        <v>799</v>
      </c>
      <c r="D81" s="477" t="s">
        <v>84</v>
      </c>
      <c r="E81" s="418"/>
      <c r="F81" s="482"/>
      <c r="G81" s="479" t="s">
        <v>88</v>
      </c>
      <c r="H81" s="481"/>
      <c r="I81" s="420" t="s">
        <v>703</v>
      </c>
      <c r="J81" s="412"/>
      <c r="K81" s="11"/>
      <c r="L81" s="12"/>
      <c r="M81" s="9"/>
      <c r="N81" s="9"/>
      <c r="O81" s="9"/>
      <c r="P81" s="9"/>
      <c r="Q81" s="9"/>
      <c r="R81" s="9"/>
      <c r="S81" s="9"/>
      <c r="T81" s="9"/>
      <c r="U81" s="9"/>
    </row>
    <row r="82" spans="2:21" ht="14.1" thickBot="1">
      <c r="B82" s="478">
        <v>514</v>
      </c>
      <c r="C82" s="476" t="s">
        <v>800</v>
      </c>
      <c r="D82" s="477" t="s">
        <v>84</v>
      </c>
      <c r="E82" s="418"/>
      <c r="F82" s="482"/>
      <c r="G82" s="479" t="s">
        <v>87</v>
      </c>
      <c r="H82" s="481"/>
      <c r="I82" s="420" t="s">
        <v>703</v>
      </c>
      <c r="J82" s="412" t="s">
        <v>706</v>
      </c>
      <c r="K82" s="11"/>
      <c r="L82" s="12"/>
      <c r="M82" s="9"/>
      <c r="N82" s="9"/>
      <c r="O82" s="9"/>
      <c r="P82" s="9"/>
      <c r="Q82" s="9"/>
      <c r="R82" s="9"/>
      <c r="S82" s="9"/>
      <c r="T82" s="9"/>
      <c r="U82" s="9"/>
    </row>
    <row r="83" spans="2:21" ht="14.1" thickBot="1">
      <c r="B83" s="478">
        <v>515</v>
      </c>
      <c r="C83" s="476" t="s">
        <v>801</v>
      </c>
      <c r="D83" s="477" t="s">
        <v>84</v>
      </c>
      <c r="E83" s="418"/>
      <c r="F83" s="482"/>
      <c r="G83" s="479" t="s">
        <v>87</v>
      </c>
      <c r="H83" s="481"/>
      <c r="I83" s="420" t="s">
        <v>703</v>
      </c>
      <c r="J83" s="412"/>
      <c r="K83" s="11"/>
      <c r="L83" s="12"/>
      <c r="M83" s="9"/>
      <c r="N83" s="9"/>
      <c r="O83" s="9"/>
      <c r="P83" s="9"/>
      <c r="Q83" s="9"/>
      <c r="R83" s="9"/>
      <c r="S83" s="9"/>
      <c r="T83" s="9"/>
      <c r="U83" s="9"/>
    </row>
    <row r="84" spans="2:21" ht="14.1" thickBot="1">
      <c r="B84" s="478">
        <v>516</v>
      </c>
      <c r="C84" s="476" t="s">
        <v>802</v>
      </c>
      <c r="D84" s="477" t="s">
        <v>84</v>
      </c>
      <c r="E84" s="418"/>
      <c r="F84" s="482"/>
      <c r="G84" s="479" t="s">
        <v>88</v>
      </c>
      <c r="H84" s="481"/>
      <c r="I84" s="420" t="s">
        <v>703</v>
      </c>
      <c r="J84" s="412"/>
      <c r="K84" s="11"/>
      <c r="L84" s="12"/>
      <c r="M84" s="9"/>
      <c r="N84" s="9"/>
      <c r="O84" s="9"/>
      <c r="P84" s="9"/>
      <c r="Q84" s="9"/>
      <c r="R84" s="9"/>
      <c r="S84" s="9"/>
      <c r="T84" s="9"/>
      <c r="U84" s="9"/>
    </row>
    <row r="85" spans="2:21" ht="25.5" thickBot="1">
      <c r="B85" s="478">
        <v>517</v>
      </c>
      <c r="C85" s="476" t="s">
        <v>803</v>
      </c>
      <c r="D85" s="477" t="s">
        <v>84</v>
      </c>
      <c r="E85" s="418"/>
      <c r="F85" s="482"/>
      <c r="G85" s="479" t="s">
        <v>87</v>
      </c>
      <c r="H85" s="481"/>
      <c r="I85" s="420" t="s">
        <v>703</v>
      </c>
      <c r="J85" s="412"/>
      <c r="K85" s="11"/>
      <c r="L85" s="12"/>
      <c r="M85" s="9"/>
      <c r="N85" s="9"/>
      <c r="O85" s="9"/>
      <c r="P85" s="9"/>
      <c r="Q85" s="9"/>
      <c r="R85" s="9"/>
      <c r="S85" s="9"/>
      <c r="T85" s="9"/>
      <c r="U85" s="9"/>
    </row>
    <row r="86" spans="2:21" ht="41.7" thickBot="1">
      <c r="B86" s="180">
        <v>600</v>
      </c>
      <c r="C86" s="401" t="s">
        <v>804</v>
      </c>
      <c r="D86" s="413"/>
      <c r="E86" s="421"/>
      <c r="F86" s="422"/>
      <c r="G86" s="421"/>
      <c r="H86" s="422"/>
      <c r="I86" s="414"/>
      <c r="J86" s="407"/>
      <c r="K86" s="11"/>
      <c r="L86" s="12"/>
      <c r="M86" s="9"/>
      <c r="N86" s="9"/>
      <c r="O86" s="9"/>
      <c r="P86" s="9"/>
      <c r="Q86" s="9"/>
      <c r="R86" s="9"/>
      <c r="S86" s="9"/>
      <c r="T86" s="9"/>
      <c r="U86" s="9"/>
    </row>
    <row r="87" spans="2:21" ht="38.1" thickBot="1">
      <c r="B87" s="478">
        <v>601</v>
      </c>
      <c r="C87" s="476" t="s">
        <v>805</v>
      </c>
      <c r="D87" s="477" t="s">
        <v>697</v>
      </c>
      <c r="E87" s="479"/>
      <c r="F87" s="481"/>
      <c r="G87" s="479" t="s">
        <v>725</v>
      </c>
      <c r="H87" s="481"/>
      <c r="I87" s="411" t="s">
        <v>688</v>
      </c>
      <c r="J87" s="412"/>
      <c r="K87" s="11"/>
      <c r="L87" s="17"/>
      <c r="M87" s="9"/>
      <c r="N87" s="9"/>
      <c r="O87" s="9"/>
      <c r="P87" s="9"/>
      <c r="Q87" s="9"/>
      <c r="R87" s="9"/>
      <c r="S87" s="9"/>
      <c r="T87" s="9"/>
      <c r="U87" s="9"/>
    </row>
    <row r="88" spans="2:21" ht="25.5" thickBot="1">
      <c r="B88" s="478">
        <v>602</v>
      </c>
      <c r="C88" s="476" t="s">
        <v>807</v>
      </c>
      <c r="D88" s="477" t="s">
        <v>84</v>
      </c>
      <c r="E88" s="418"/>
      <c r="F88" s="482"/>
      <c r="G88" s="479" t="s">
        <v>806</v>
      </c>
      <c r="H88" s="481"/>
      <c r="I88" s="411" t="s">
        <v>704</v>
      </c>
      <c r="J88" s="412"/>
      <c r="K88" s="11"/>
      <c r="L88" s="12"/>
      <c r="M88" s="9"/>
      <c r="N88" s="9"/>
      <c r="O88" s="9"/>
      <c r="P88" s="9"/>
      <c r="Q88" s="9"/>
      <c r="R88" s="9"/>
      <c r="S88" s="9"/>
      <c r="T88" s="9"/>
      <c r="U88" s="9"/>
    </row>
    <row r="89" spans="2:21" ht="14.1" thickBot="1">
      <c r="B89" s="478">
        <v>603</v>
      </c>
      <c r="C89" s="476" t="s">
        <v>808</v>
      </c>
      <c r="D89" s="477" t="s">
        <v>84</v>
      </c>
      <c r="E89" s="418"/>
      <c r="F89" s="482"/>
      <c r="G89" s="479" t="s">
        <v>87</v>
      </c>
      <c r="H89" s="481"/>
      <c r="I89" s="411" t="s">
        <v>704</v>
      </c>
      <c r="J89" s="412"/>
      <c r="K89" s="11"/>
      <c r="L89" s="12"/>
      <c r="M89" s="9"/>
      <c r="N89" s="9"/>
      <c r="O89" s="9"/>
      <c r="P89" s="9"/>
      <c r="Q89" s="9"/>
      <c r="R89" s="9"/>
      <c r="S89" s="9"/>
      <c r="T89" s="9"/>
      <c r="U89" s="9"/>
    </row>
    <row r="90" spans="2:21" ht="25.5" thickBot="1">
      <c r="B90" s="478">
        <v>604</v>
      </c>
      <c r="C90" s="476" t="s">
        <v>809</v>
      </c>
      <c r="D90" s="477" t="s">
        <v>84</v>
      </c>
      <c r="E90" s="418"/>
      <c r="F90" s="482"/>
      <c r="G90" s="479" t="s">
        <v>87</v>
      </c>
      <c r="H90" s="481"/>
      <c r="I90" s="420" t="s">
        <v>703</v>
      </c>
      <c r="J90" s="412" t="s">
        <v>712</v>
      </c>
      <c r="K90" s="11"/>
      <c r="L90" s="12"/>
      <c r="M90" s="9"/>
      <c r="N90" s="9"/>
      <c r="O90" s="9"/>
      <c r="P90" s="9"/>
      <c r="Q90" s="9"/>
      <c r="R90" s="9"/>
      <c r="S90" s="9"/>
      <c r="T90" s="9"/>
      <c r="U90" s="9"/>
    </row>
    <row r="91" spans="2:21" ht="14.1" thickBot="1">
      <c r="B91" s="478">
        <v>605</v>
      </c>
      <c r="C91" s="476" t="s">
        <v>810</v>
      </c>
      <c r="D91" s="477" t="s">
        <v>84</v>
      </c>
      <c r="E91" s="418"/>
      <c r="F91" s="482"/>
      <c r="G91" s="479" t="s">
        <v>88</v>
      </c>
      <c r="H91" s="481"/>
      <c r="I91" s="420" t="s">
        <v>703</v>
      </c>
      <c r="J91" s="412"/>
      <c r="K91" s="10"/>
      <c r="L91" s="435"/>
      <c r="M91" s="9"/>
      <c r="N91" s="9"/>
      <c r="O91" s="9"/>
      <c r="P91" s="9"/>
      <c r="Q91" s="9"/>
      <c r="R91" s="9"/>
      <c r="S91" s="9"/>
      <c r="T91" s="9"/>
      <c r="U91" s="9"/>
    </row>
    <row r="92" spans="2:21" ht="14.1" thickBot="1">
      <c r="B92" s="478">
        <v>606</v>
      </c>
      <c r="C92" s="476" t="s">
        <v>811</v>
      </c>
      <c r="D92" s="477" t="s">
        <v>84</v>
      </c>
      <c r="E92" s="418"/>
      <c r="F92" s="482"/>
      <c r="G92" s="479" t="s">
        <v>87</v>
      </c>
      <c r="H92" s="481"/>
      <c r="I92" s="411" t="s">
        <v>704</v>
      </c>
      <c r="J92" s="412" t="s">
        <v>712</v>
      </c>
      <c r="K92" s="11"/>
      <c r="L92" s="436"/>
      <c r="M92" s="9"/>
      <c r="N92" s="9"/>
      <c r="O92" s="9"/>
      <c r="P92" s="9"/>
      <c r="Q92" s="9"/>
      <c r="R92" s="9"/>
      <c r="S92" s="9"/>
      <c r="T92" s="9"/>
      <c r="U92" s="9"/>
    </row>
    <row r="93" spans="2:21" ht="14.1" thickBot="1">
      <c r="B93" s="478">
        <v>607</v>
      </c>
      <c r="C93" s="476" t="s">
        <v>812</v>
      </c>
      <c r="D93" s="477" t="s">
        <v>84</v>
      </c>
      <c r="E93" s="418"/>
      <c r="F93" s="482"/>
      <c r="G93" s="479" t="s">
        <v>88</v>
      </c>
      <c r="H93" s="481"/>
      <c r="I93" s="411" t="s">
        <v>703</v>
      </c>
      <c r="J93" s="412"/>
      <c r="K93" s="10"/>
      <c r="L93" s="435"/>
      <c r="M93" s="9"/>
      <c r="N93" s="9"/>
      <c r="O93" s="9"/>
      <c r="P93" s="9"/>
      <c r="Q93" s="9"/>
      <c r="R93" s="9"/>
      <c r="S93" s="9"/>
      <c r="T93" s="9"/>
      <c r="U93" s="9"/>
    </row>
    <row r="94" spans="2:21" ht="38.1" thickBot="1">
      <c r="B94" s="478">
        <v>608</v>
      </c>
      <c r="C94" s="476" t="s">
        <v>813</v>
      </c>
      <c r="D94" s="477" t="s">
        <v>84</v>
      </c>
      <c r="E94" s="418"/>
      <c r="F94" s="482"/>
      <c r="G94" s="479" t="s">
        <v>87</v>
      </c>
      <c r="H94" s="481"/>
      <c r="I94" s="411" t="s">
        <v>705</v>
      </c>
      <c r="J94" s="412" t="s">
        <v>731</v>
      </c>
      <c r="K94" s="10"/>
      <c r="L94" s="437"/>
      <c r="M94" s="9"/>
      <c r="N94" s="9"/>
      <c r="O94" s="9"/>
      <c r="P94" s="9"/>
      <c r="Q94" s="9"/>
      <c r="R94" s="9"/>
      <c r="S94" s="9"/>
      <c r="T94" s="9"/>
      <c r="U94" s="9"/>
    </row>
    <row r="95" spans="2:21" ht="25.5" thickBot="1">
      <c r="B95" s="478">
        <v>609</v>
      </c>
      <c r="C95" s="476" t="s">
        <v>815</v>
      </c>
      <c r="D95" s="477" t="s">
        <v>84</v>
      </c>
      <c r="E95" s="418"/>
      <c r="F95" s="482"/>
      <c r="G95" s="479" t="s">
        <v>87</v>
      </c>
      <c r="H95" s="481"/>
      <c r="I95" s="411" t="s">
        <v>705</v>
      </c>
      <c r="J95" s="412" t="s">
        <v>814</v>
      </c>
      <c r="K95" s="11"/>
      <c r="L95" s="437"/>
      <c r="M95" s="9"/>
      <c r="N95" s="9"/>
      <c r="O95" s="9"/>
      <c r="P95" s="9"/>
      <c r="Q95" s="9"/>
      <c r="R95" s="9"/>
      <c r="S95" s="9"/>
      <c r="T95" s="9"/>
      <c r="U95" s="9"/>
    </row>
    <row r="96" spans="2:21" ht="14.1" thickBot="1">
      <c r="B96" s="478">
        <v>610</v>
      </c>
      <c r="C96" s="476" t="s">
        <v>816</v>
      </c>
      <c r="D96" s="477" t="s">
        <v>84</v>
      </c>
      <c r="E96" s="418"/>
      <c r="F96" s="482"/>
      <c r="G96" s="479" t="s">
        <v>87</v>
      </c>
      <c r="H96" s="481"/>
      <c r="I96" s="411" t="s">
        <v>704</v>
      </c>
      <c r="J96" s="412"/>
      <c r="K96" s="11"/>
      <c r="L96" s="436"/>
      <c r="M96" s="9"/>
      <c r="N96" s="9"/>
      <c r="O96" s="9"/>
      <c r="P96" s="9"/>
      <c r="Q96" s="9"/>
      <c r="R96" s="9"/>
      <c r="S96" s="9"/>
      <c r="T96" s="9"/>
      <c r="U96" s="9"/>
    </row>
    <row r="97" spans="2:21" ht="14.1" thickBot="1">
      <c r="B97" s="478">
        <v>611</v>
      </c>
      <c r="C97" s="476" t="s">
        <v>817</v>
      </c>
      <c r="D97" s="477" t="s">
        <v>88</v>
      </c>
      <c r="E97" s="479"/>
      <c r="F97" s="481"/>
      <c r="G97" s="479" t="s">
        <v>88</v>
      </c>
      <c r="H97" s="481"/>
      <c r="I97" s="420" t="s">
        <v>703</v>
      </c>
      <c r="J97" s="412"/>
      <c r="K97" s="10"/>
      <c r="L97" s="435"/>
      <c r="M97" s="9"/>
      <c r="N97" s="9"/>
      <c r="O97" s="9"/>
      <c r="P97" s="9"/>
      <c r="Q97" s="9"/>
      <c r="R97" s="9"/>
      <c r="S97" s="9"/>
      <c r="T97" s="9"/>
      <c r="U97" s="9"/>
    </row>
    <row r="98" spans="2:21" ht="14.1" thickBot="1">
      <c r="B98" s="478">
        <v>612</v>
      </c>
      <c r="C98" s="476" t="s">
        <v>818</v>
      </c>
      <c r="D98" s="477" t="s">
        <v>84</v>
      </c>
      <c r="E98" s="418"/>
      <c r="F98" s="482"/>
      <c r="G98" s="479" t="s">
        <v>87</v>
      </c>
      <c r="H98" s="481"/>
      <c r="I98" s="411" t="s">
        <v>704</v>
      </c>
      <c r="J98" s="412" t="s">
        <v>713</v>
      </c>
      <c r="K98" s="11"/>
      <c r="L98" s="436"/>
      <c r="M98" s="9"/>
      <c r="N98" s="9"/>
      <c r="O98" s="9"/>
      <c r="P98" s="9"/>
      <c r="Q98" s="9"/>
      <c r="R98" s="9"/>
      <c r="S98" s="9"/>
      <c r="T98" s="9"/>
      <c r="U98" s="9"/>
    </row>
    <row r="99" spans="2:21" ht="14.1" thickBot="1">
      <c r="B99" s="478">
        <v>613</v>
      </c>
      <c r="C99" s="476" t="s">
        <v>819</v>
      </c>
      <c r="D99" s="477" t="s">
        <v>88</v>
      </c>
      <c r="E99" s="479"/>
      <c r="F99" s="481"/>
      <c r="G99" s="479" t="s">
        <v>88</v>
      </c>
      <c r="H99" s="481"/>
      <c r="I99" s="420" t="s">
        <v>703</v>
      </c>
      <c r="J99" s="412"/>
      <c r="K99" s="10"/>
      <c r="L99" s="435"/>
      <c r="M99" s="9"/>
      <c r="N99" s="9"/>
      <c r="O99" s="9"/>
      <c r="P99" s="9"/>
      <c r="Q99" s="9"/>
      <c r="R99" s="9"/>
      <c r="S99" s="9"/>
      <c r="T99" s="9"/>
      <c r="U99" s="9"/>
    </row>
    <row r="100" spans="2:21" ht="14.1" thickBot="1">
      <c r="B100" s="478">
        <v>614</v>
      </c>
      <c r="C100" s="476" t="s">
        <v>820</v>
      </c>
      <c r="D100" s="477" t="s">
        <v>88</v>
      </c>
      <c r="E100" s="479"/>
      <c r="F100" s="481"/>
      <c r="G100" s="479" t="s">
        <v>88</v>
      </c>
      <c r="H100" s="481"/>
      <c r="I100" s="411" t="s">
        <v>704</v>
      </c>
      <c r="J100" s="412" t="s">
        <v>714</v>
      </c>
      <c r="K100" s="10"/>
      <c r="L100" s="435"/>
      <c r="M100" s="9"/>
      <c r="N100" s="9"/>
      <c r="O100" s="9"/>
      <c r="P100" s="9"/>
      <c r="Q100" s="9"/>
      <c r="R100" s="9"/>
      <c r="S100" s="9"/>
      <c r="T100" s="9"/>
      <c r="U100" s="9"/>
    </row>
    <row r="101" spans="2:21" ht="14.1" thickBot="1">
      <c r="B101" s="478">
        <v>615</v>
      </c>
      <c r="C101" s="476" t="s">
        <v>821</v>
      </c>
      <c r="D101" s="477" t="s">
        <v>84</v>
      </c>
      <c r="E101" s="418"/>
      <c r="F101" s="482"/>
      <c r="G101" s="479" t="s">
        <v>87</v>
      </c>
      <c r="H101" s="481"/>
      <c r="I101" s="411" t="s">
        <v>704</v>
      </c>
      <c r="J101" s="412" t="s">
        <v>626</v>
      </c>
      <c r="K101" s="11"/>
      <c r="L101" s="12"/>
      <c r="M101" s="9"/>
      <c r="N101" s="9"/>
      <c r="O101" s="9"/>
      <c r="P101" s="9"/>
      <c r="Q101" s="9"/>
      <c r="R101" s="9"/>
      <c r="S101" s="9"/>
      <c r="T101" s="9"/>
      <c r="U101" s="9"/>
    </row>
    <row r="102" spans="2:21" ht="25.5" thickBot="1">
      <c r="B102" s="478">
        <v>616</v>
      </c>
      <c r="C102" s="476" t="s">
        <v>822</v>
      </c>
      <c r="D102" s="477" t="s">
        <v>84</v>
      </c>
      <c r="E102" s="418"/>
      <c r="F102" s="482"/>
      <c r="G102" s="479" t="s">
        <v>88</v>
      </c>
      <c r="H102" s="481"/>
      <c r="I102" s="411" t="s">
        <v>704</v>
      </c>
      <c r="J102" s="412"/>
      <c r="K102" s="11"/>
      <c r="L102" s="12"/>
      <c r="M102" s="9"/>
      <c r="N102" s="9"/>
      <c r="O102" s="9"/>
      <c r="P102" s="9"/>
      <c r="Q102" s="9"/>
      <c r="R102" s="9"/>
      <c r="S102" s="9"/>
      <c r="T102" s="9"/>
      <c r="U102" s="9"/>
    </row>
    <row r="103" spans="2:21" ht="14.1" thickBot="1">
      <c r="B103" s="478">
        <v>617</v>
      </c>
      <c r="C103" s="476" t="s">
        <v>823</v>
      </c>
      <c r="D103" s="477" t="s">
        <v>88</v>
      </c>
      <c r="E103" s="479"/>
      <c r="F103" s="481"/>
      <c r="G103" s="479" t="s">
        <v>87</v>
      </c>
      <c r="H103" s="481"/>
      <c r="I103" s="411" t="s">
        <v>704</v>
      </c>
      <c r="J103" s="412" t="s">
        <v>715</v>
      </c>
      <c r="K103" s="11"/>
      <c r="L103" s="12"/>
      <c r="M103" s="9"/>
      <c r="N103" s="9"/>
      <c r="O103" s="9"/>
      <c r="P103" s="9"/>
      <c r="Q103" s="9"/>
      <c r="R103" s="9"/>
      <c r="S103" s="9"/>
      <c r="T103" s="9"/>
      <c r="U103" s="9"/>
    </row>
    <row r="104" spans="2:21" ht="14.1" thickBot="1">
      <c r="B104" s="478">
        <v>618</v>
      </c>
      <c r="C104" s="476" t="s">
        <v>824</v>
      </c>
      <c r="D104" s="477" t="s">
        <v>88</v>
      </c>
      <c r="E104" s="479"/>
      <c r="F104" s="481"/>
      <c r="G104" s="479" t="s">
        <v>87</v>
      </c>
      <c r="H104" s="481"/>
      <c r="I104" s="411" t="s">
        <v>704</v>
      </c>
      <c r="J104" s="412" t="s">
        <v>715</v>
      </c>
      <c r="K104" s="11"/>
      <c r="L104" s="12"/>
      <c r="M104" s="9"/>
      <c r="N104" s="9"/>
      <c r="O104" s="9"/>
      <c r="P104" s="9"/>
      <c r="Q104" s="9"/>
      <c r="R104" s="9"/>
      <c r="S104" s="9"/>
      <c r="T104" s="9"/>
      <c r="U104" s="9"/>
    </row>
    <row r="105" spans="2:21" ht="63.3" thickBot="1">
      <c r="B105" s="478">
        <v>619</v>
      </c>
      <c r="C105" s="476" t="s">
        <v>825</v>
      </c>
      <c r="D105" s="477" t="s">
        <v>88</v>
      </c>
      <c r="E105" s="479"/>
      <c r="F105" s="481"/>
      <c r="G105" s="479" t="s">
        <v>826</v>
      </c>
      <c r="H105" s="481"/>
      <c r="I105" s="411" t="s">
        <v>704</v>
      </c>
      <c r="J105" s="412"/>
      <c r="K105" s="10"/>
      <c r="L105" s="12"/>
      <c r="M105" s="9"/>
      <c r="N105" s="9"/>
      <c r="O105" s="9"/>
      <c r="P105" s="9"/>
      <c r="Q105" s="9"/>
      <c r="R105" s="9"/>
      <c r="S105" s="9"/>
      <c r="T105" s="9"/>
      <c r="U105" s="9"/>
    </row>
    <row r="106" spans="2:21" ht="14.1" thickBot="1">
      <c r="B106" s="478">
        <v>620</v>
      </c>
      <c r="C106" s="476" t="s">
        <v>97</v>
      </c>
      <c r="D106" s="477" t="s">
        <v>88</v>
      </c>
      <c r="E106" s="479"/>
      <c r="F106" s="481"/>
      <c r="G106" s="479" t="s">
        <v>87</v>
      </c>
      <c r="H106" s="481"/>
      <c r="I106" s="411" t="s">
        <v>704</v>
      </c>
      <c r="J106" s="412"/>
      <c r="K106" s="11"/>
      <c r="L106" s="12"/>
      <c r="M106" s="9"/>
      <c r="N106" s="9"/>
      <c r="O106" s="9"/>
      <c r="P106" s="9"/>
      <c r="Q106" s="9"/>
      <c r="R106" s="9"/>
      <c r="S106" s="9"/>
      <c r="T106" s="9"/>
      <c r="U106" s="9"/>
    </row>
    <row r="107" spans="2:21" ht="38.1" thickBot="1">
      <c r="B107" s="297">
        <v>621</v>
      </c>
      <c r="C107" s="438" t="s">
        <v>827</v>
      </c>
      <c r="D107" s="387" t="s">
        <v>84</v>
      </c>
      <c r="E107" s="439"/>
      <c r="F107" s="485"/>
      <c r="G107" s="440" t="s">
        <v>828</v>
      </c>
      <c r="H107" s="486"/>
      <c r="I107" s="441" t="s">
        <v>704</v>
      </c>
      <c r="J107" s="487" t="s">
        <v>829</v>
      </c>
      <c r="K107" s="442"/>
      <c r="L107" s="12"/>
      <c r="M107" s="9"/>
      <c r="N107" s="9"/>
      <c r="O107" s="9"/>
      <c r="P107" s="9"/>
      <c r="Q107" s="9"/>
      <c r="R107" s="9"/>
      <c r="S107" s="9"/>
      <c r="T107" s="9"/>
      <c r="U107" s="9"/>
    </row>
    <row r="108" spans="2:21" ht="12.9" thickTop="1"/>
  </sheetData>
  <sheetProtection sheet="1" objects="1" scenarios="1"/>
  <mergeCells count="14">
    <mergeCell ref="M21:O21"/>
    <mergeCell ref="B4:D13"/>
    <mergeCell ref="B3:D3"/>
    <mergeCell ref="B17:B18"/>
    <mergeCell ref="C17:C18"/>
    <mergeCell ref="D17:F17"/>
    <mergeCell ref="J17:J18"/>
    <mergeCell ref="F3:I3"/>
    <mergeCell ref="F4:I4"/>
    <mergeCell ref="H5:I7"/>
    <mergeCell ref="H9:I11"/>
    <mergeCell ref="H13:I13"/>
    <mergeCell ref="G17:I17"/>
    <mergeCell ref="H15:I15"/>
  </mergeCells>
  <conditionalFormatting sqref="F20">
    <cfRule type="containsBlanks" dxfId="166" priority="201">
      <formula>LEN(TRIM(F20))=0</formula>
    </cfRule>
  </conditionalFormatting>
  <conditionalFormatting sqref="F21">
    <cfRule type="containsBlanks" dxfId="165" priority="200">
      <formula>LEN(TRIM(F21))=0</formula>
    </cfRule>
  </conditionalFormatting>
  <conditionalFormatting sqref="F23">
    <cfRule type="containsBlanks" dxfId="164" priority="199">
      <formula>LEN(TRIM(F23))=0</formula>
    </cfRule>
  </conditionalFormatting>
  <conditionalFormatting sqref="F24">
    <cfRule type="containsBlanks" dxfId="163" priority="198">
      <formula>LEN(TRIM(F24))=0</formula>
    </cfRule>
  </conditionalFormatting>
  <conditionalFormatting sqref="F26">
    <cfRule type="containsBlanks" dxfId="162" priority="197">
      <formula>LEN(TRIM(F26))=0</formula>
    </cfRule>
  </conditionalFormatting>
  <conditionalFormatting sqref="F29">
    <cfRule type="containsBlanks" dxfId="161" priority="196">
      <formula>LEN(TRIM(F29))=0</formula>
    </cfRule>
  </conditionalFormatting>
  <conditionalFormatting sqref="F27">
    <cfRule type="containsBlanks" dxfId="160" priority="195">
      <formula>LEN(TRIM(F27))=0</formula>
    </cfRule>
  </conditionalFormatting>
  <conditionalFormatting sqref="F28">
    <cfRule type="containsBlanks" dxfId="159" priority="194">
      <formula>LEN(TRIM(F28))=0</formula>
    </cfRule>
  </conditionalFormatting>
  <conditionalFormatting sqref="F30">
    <cfRule type="containsBlanks" dxfId="158" priority="193">
      <formula>LEN(TRIM(F30))=0</formula>
    </cfRule>
  </conditionalFormatting>
  <conditionalFormatting sqref="F31">
    <cfRule type="containsBlanks" dxfId="157" priority="192">
      <formula>LEN(TRIM(F31))=0</formula>
    </cfRule>
  </conditionalFormatting>
  <conditionalFormatting sqref="F32">
    <cfRule type="containsBlanks" dxfId="156" priority="191">
      <formula>LEN(TRIM(F32))=0</formula>
    </cfRule>
  </conditionalFormatting>
  <conditionalFormatting sqref="F34">
    <cfRule type="containsBlanks" dxfId="155" priority="190">
      <formula>LEN(TRIM(F34))=0</formula>
    </cfRule>
  </conditionalFormatting>
  <conditionalFormatting sqref="F35">
    <cfRule type="containsBlanks" dxfId="154" priority="189">
      <formula>LEN(TRIM(F35))=0</formula>
    </cfRule>
  </conditionalFormatting>
  <conditionalFormatting sqref="F36">
    <cfRule type="containsBlanks" dxfId="153" priority="188">
      <formula>LEN(TRIM(F36))=0</formula>
    </cfRule>
  </conditionalFormatting>
  <conditionalFormatting sqref="F40">
    <cfRule type="containsBlanks" dxfId="152" priority="187">
      <formula>LEN(TRIM(F40))=0</formula>
    </cfRule>
  </conditionalFormatting>
  <conditionalFormatting sqref="F42">
    <cfRule type="containsBlanks" dxfId="151" priority="186">
      <formula>LEN(TRIM(F42))=0</formula>
    </cfRule>
  </conditionalFormatting>
  <conditionalFormatting sqref="F41">
    <cfRule type="containsBlanks" dxfId="150" priority="185">
      <formula>LEN(TRIM(F41))=0</formula>
    </cfRule>
  </conditionalFormatting>
  <conditionalFormatting sqref="F43">
    <cfRule type="containsBlanks" dxfId="149" priority="184">
      <formula>LEN(TRIM(F43))=0</formula>
    </cfRule>
  </conditionalFormatting>
  <conditionalFormatting sqref="F44">
    <cfRule type="containsBlanks" dxfId="148" priority="183">
      <formula>LEN(TRIM(F44))=0</formula>
    </cfRule>
  </conditionalFormatting>
  <conditionalFormatting sqref="F47">
    <cfRule type="containsBlanks" dxfId="147" priority="182">
      <formula>LEN(TRIM(F47))=0</formula>
    </cfRule>
  </conditionalFormatting>
  <conditionalFormatting sqref="F45">
    <cfRule type="containsBlanks" dxfId="146" priority="181">
      <formula>LEN(TRIM(F45))=0</formula>
    </cfRule>
  </conditionalFormatting>
  <conditionalFormatting sqref="F48">
    <cfRule type="containsBlanks" dxfId="145" priority="180">
      <formula>LEN(TRIM(F48))=0</formula>
    </cfRule>
  </conditionalFormatting>
  <conditionalFormatting sqref="F46">
    <cfRule type="containsBlanks" dxfId="144" priority="179">
      <formula>LEN(TRIM(F46))=0</formula>
    </cfRule>
  </conditionalFormatting>
  <conditionalFormatting sqref="F54">
    <cfRule type="containsBlanks" dxfId="143" priority="177">
      <formula>LEN(TRIM(F54))=0</formula>
    </cfRule>
  </conditionalFormatting>
  <conditionalFormatting sqref="F69">
    <cfRule type="containsBlanks" dxfId="142" priority="173">
      <formula>LEN(TRIM(F69))=0</formula>
    </cfRule>
  </conditionalFormatting>
  <conditionalFormatting sqref="F87">
    <cfRule type="containsBlanks" dxfId="141" priority="172">
      <formula>LEN(TRIM(F87))=0</formula>
    </cfRule>
  </conditionalFormatting>
  <conditionalFormatting sqref="F97">
    <cfRule type="containsBlanks" dxfId="140" priority="171">
      <formula>LEN(TRIM(F97))=0</formula>
    </cfRule>
  </conditionalFormatting>
  <conditionalFormatting sqref="F99">
    <cfRule type="containsBlanks" dxfId="139" priority="170">
      <formula>LEN(TRIM(F99))=0</formula>
    </cfRule>
  </conditionalFormatting>
  <conditionalFormatting sqref="F100">
    <cfRule type="containsBlanks" dxfId="138" priority="169">
      <formula>LEN(TRIM(F100))=0</formula>
    </cfRule>
  </conditionalFormatting>
  <conditionalFormatting sqref="F103">
    <cfRule type="containsBlanks" dxfId="137" priority="168">
      <formula>LEN(TRIM(F103))=0</formula>
    </cfRule>
  </conditionalFormatting>
  <conditionalFormatting sqref="F104">
    <cfRule type="containsBlanks" dxfId="136" priority="167">
      <formula>LEN(TRIM(F104))=0</formula>
    </cfRule>
  </conditionalFormatting>
  <conditionalFormatting sqref="F105">
    <cfRule type="containsBlanks" dxfId="135" priority="166">
      <formula>LEN(TRIM(F105))=0</formula>
    </cfRule>
  </conditionalFormatting>
  <conditionalFormatting sqref="F106">
    <cfRule type="containsBlanks" dxfId="134" priority="165">
      <formula>LEN(TRIM(F106))=0</formula>
    </cfRule>
  </conditionalFormatting>
  <conditionalFormatting sqref="H20">
    <cfRule type="containsBlanks" dxfId="133" priority="164">
      <formula>LEN(TRIM(H20))=0</formula>
    </cfRule>
  </conditionalFormatting>
  <conditionalFormatting sqref="H21">
    <cfRule type="containsBlanks" dxfId="132" priority="163">
      <formula>LEN(TRIM(H21))=0</formula>
    </cfRule>
  </conditionalFormatting>
  <conditionalFormatting sqref="H102">
    <cfRule type="containsBlanks" dxfId="131" priority="81">
      <formula>LEN(TRIM(H102))=0</formula>
    </cfRule>
  </conditionalFormatting>
  <conditionalFormatting sqref="H103">
    <cfRule type="containsBlanks" dxfId="130" priority="82">
      <formula>LEN(TRIM(H103))=0</formula>
    </cfRule>
  </conditionalFormatting>
  <conditionalFormatting sqref="H104">
    <cfRule type="containsBlanks" dxfId="129" priority="80">
      <formula>LEN(TRIM(H104))=0</formula>
    </cfRule>
  </conditionalFormatting>
  <conditionalFormatting sqref="H23">
    <cfRule type="containsBlanks" dxfId="128" priority="157">
      <formula>LEN(TRIM(H23))=0</formula>
    </cfRule>
  </conditionalFormatting>
  <conditionalFormatting sqref="H26">
    <cfRule type="containsBlanks" dxfId="127" priority="156">
      <formula>LEN(TRIM(H26))=0</formula>
    </cfRule>
  </conditionalFormatting>
  <conditionalFormatting sqref="H24">
    <cfRule type="containsBlanks" dxfId="126" priority="155">
      <formula>LEN(TRIM(H24))=0</formula>
    </cfRule>
  </conditionalFormatting>
  <conditionalFormatting sqref="H27">
    <cfRule type="containsBlanks" dxfId="125" priority="154">
      <formula>LEN(TRIM(H27))=0</formula>
    </cfRule>
  </conditionalFormatting>
  <conditionalFormatting sqref="H25">
    <cfRule type="containsBlanks" dxfId="124" priority="153">
      <formula>LEN(TRIM(H25))=0</formula>
    </cfRule>
  </conditionalFormatting>
  <conditionalFormatting sqref="H28">
    <cfRule type="containsBlanks" dxfId="123" priority="152">
      <formula>LEN(TRIM(H28))=0</formula>
    </cfRule>
  </conditionalFormatting>
  <conditionalFormatting sqref="H29">
    <cfRule type="containsBlanks" dxfId="122" priority="151">
      <formula>LEN(TRIM(H29))=0</formula>
    </cfRule>
  </conditionalFormatting>
  <conditionalFormatting sqref="H30">
    <cfRule type="containsBlanks" dxfId="121" priority="150">
      <formula>LEN(TRIM(H30))=0</formula>
    </cfRule>
  </conditionalFormatting>
  <conditionalFormatting sqref="H31">
    <cfRule type="containsBlanks" dxfId="120" priority="149">
      <formula>LEN(TRIM(H31))=0</formula>
    </cfRule>
  </conditionalFormatting>
  <conditionalFormatting sqref="H32">
    <cfRule type="containsBlanks" dxfId="119" priority="148">
      <formula>LEN(TRIM(H32))=0</formula>
    </cfRule>
  </conditionalFormatting>
  <conditionalFormatting sqref="H34">
    <cfRule type="containsBlanks" dxfId="118" priority="147">
      <formula>LEN(TRIM(H34))=0</formula>
    </cfRule>
  </conditionalFormatting>
  <conditionalFormatting sqref="H35">
    <cfRule type="containsBlanks" dxfId="117" priority="146">
      <formula>LEN(TRIM(H35))=0</formula>
    </cfRule>
  </conditionalFormatting>
  <conditionalFormatting sqref="H33">
    <cfRule type="containsBlanks" dxfId="116" priority="145">
      <formula>LEN(TRIM(H33))=0</formula>
    </cfRule>
  </conditionalFormatting>
  <conditionalFormatting sqref="H36">
    <cfRule type="containsBlanks" dxfId="115" priority="144">
      <formula>LEN(TRIM(H36))=0</formula>
    </cfRule>
  </conditionalFormatting>
  <conditionalFormatting sqref="H38">
    <cfRule type="containsBlanks" dxfId="114" priority="143">
      <formula>LEN(TRIM(H38))=0</formula>
    </cfRule>
  </conditionalFormatting>
  <conditionalFormatting sqref="H37">
    <cfRule type="containsBlanks" dxfId="113" priority="142">
      <formula>LEN(TRIM(H37))=0</formula>
    </cfRule>
  </conditionalFormatting>
  <conditionalFormatting sqref="H40">
    <cfRule type="containsBlanks" dxfId="112" priority="141">
      <formula>LEN(TRIM(H40))=0</formula>
    </cfRule>
  </conditionalFormatting>
  <conditionalFormatting sqref="H42">
    <cfRule type="containsBlanks" dxfId="111" priority="140">
      <formula>LEN(TRIM(H42))=0</formula>
    </cfRule>
  </conditionalFormatting>
  <conditionalFormatting sqref="H41">
    <cfRule type="containsBlanks" dxfId="110" priority="139">
      <formula>LEN(TRIM(H41))=0</formula>
    </cfRule>
  </conditionalFormatting>
  <conditionalFormatting sqref="H43">
    <cfRule type="containsBlanks" dxfId="109" priority="138">
      <formula>LEN(TRIM(H43))=0</formula>
    </cfRule>
  </conditionalFormatting>
  <conditionalFormatting sqref="H44">
    <cfRule type="containsBlanks" dxfId="108" priority="137">
      <formula>LEN(TRIM(H44))=0</formula>
    </cfRule>
  </conditionalFormatting>
  <conditionalFormatting sqref="H47">
    <cfRule type="containsBlanks" dxfId="107" priority="136">
      <formula>LEN(TRIM(H47))=0</formula>
    </cfRule>
  </conditionalFormatting>
  <conditionalFormatting sqref="H46">
    <cfRule type="containsBlanks" dxfId="106" priority="135">
      <formula>LEN(TRIM(H46))=0</formula>
    </cfRule>
  </conditionalFormatting>
  <conditionalFormatting sqref="H45">
    <cfRule type="containsBlanks" dxfId="105" priority="134">
      <formula>LEN(TRIM(H45))=0</formula>
    </cfRule>
  </conditionalFormatting>
  <conditionalFormatting sqref="H48">
    <cfRule type="containsBlanks" dxfId="104" priority="133">
      <formula>LEN(TRIM(H48))=0</formula>
    </cfRule>
  </conditionalFormatting>
  <conditionalFormatting sqref="H51">
    <cfRule type="containsBlanks" dxfId="103" priority="132">
      <formula>LEN(TRIM(H51))=0</formula>
    </cfRule>
  </conditionalFormatting>
  <conditionalFormatting sqref="H50">
    <cfRule type="containsBlanks" dxfId="102" priority="131">
      <formula>LEN(TRIM(H50))=0</formula>
    </cfRule>
  </conditionalFormatting>
  <conditionalFormatting sqref="H49">
    <cfRule type="containsBlanks" dxfId="101" priority="130">
      <formula>LEN(TRIM(H49))=0</formula>
    </cfRule>
  </conditionalFormatting>
  <conditionalFormatting sqref="H54">
    <cfRule type="containsBlanks" dxfId="100" priority="128">
      <formula>LEN(TRIM(H54))=0</formula>
    </cfRule>
  </conditionalFormatting>
  <conditionalFormatting sqref="F56 H55:H56 H58">
    <cfRule type="notContainsBlanks" dxfId="99" priority="30">
      <formula>LEN(TRIM(F55))&gt;0</formula>
    </cfRule>
  </conditionalFormatting>
  <conditionalFormatting sqref="H63">
    <cfRule type="containsBlanks" dxfId="98" priority="121">
      <formula>LEN(TRIM(H63))=0</formula>
    </cfRule>
  </conditionalFormatting>
  <conditionalFormatting sqref="H66">
    <cfRule type="containsBlanks" dxfId="97" priority="117">
      <formula>LEN(TRIM(H66))=0</formula>
    </cfRule>
  </conditionalFormatting>
  <conditionalFormatting sqref="H69">
    <cfRule type="containsBlanks" dxfId="96" priority="114">
      <formula>LEN(TRIM(H69))=0</formula>
    </cfRule>
  </conditionalFormatting>
  <conditionalFormatting sqref="H72">
    <cfRule type="containsBlanks" dxfId="95" priority="113">
      <formula>LEN(TRIM(H72))=0</formula>
    </cfRule>
  </conditionalFormatting>
  <conditionalFormatting sqref="H71">
    <cfRule type="containsBlanks" dxfId="94" priority="112">
      <formula>LEN(TRIM(H71))=0</formula>
    </cfRule>
  </conditionalFormatting>
  <conditionalFormatting sqref="H70">
    <cfRule type="containsBlanks" dxfId="93" priority="111">
      <formula>LEN(TRIM(H70))=0</formula>
    </cfRule>
  </conditionalFormatting>
  <conditionalFormatting sqref="H74">
    <cfRule type="containsBlanks" dxfId="92" priority="110">
      <formula>LEN(TRIM(H74))=0</formula>
    </cfRule>
  </conditionalFormatting>
  <conditionalFormatting sqref="H73">
    <cfRule type="containsBlanks" dxfId="91" priority="109">
      <formula>LEN(TRIM(H73))=0</formula>
    </cfRule>
  </conditionalFormatting>
  <conditionalFormatting sqref="H76">
    <cfRule type="containsBlanks" dxfId="90" priority="108">
      <formula>LEN(TRIM(H76))=0</formula>
    </cfRule>
  </conditionalFormatting>
  <conditionalFormatting sqref="H75">
    <cfRule type="containsBlanks" dxfId="89" priority="107">
      <formula>LEN(TRIM(H75))=0</formula>
    </cfRule>
  </conditionalFormatting>
  <conditionalFormatting sqref="H85">
    <cfRule type="containsBlanks" dxfId="88" priority="106">
      <formula>LEN(TRIM(H85))=0</formula>
    </cfRule>
  </conditionalFormatting>
  <conditionalFormatting sqref="H84">
    <cfRule type="containsBlanks" dxfId="87" priority="105">
      <formula>LEN(TRIM(H84))=0</formula>
    </cfRule>
  </conditionalFormatting>
  <conditionalFormatting sqref="H83">
    <cfRule type="containsBlanks" dxfId="86" priority="104">
      <formula>LEN(TRIM(H83))=0</formula>
    </cfRule>
  </conditionalFormatting>
  <conditionalFormatting sqref="H82">
    <cfRule type="containsBlanks" dxfId="85" priority="103">
      <formula>LEN(TRIM(H82))=0</formula>
    </cfRule>
  </conditionalFormatting>
  <conditionalFormatting sqref="H81">
    <cfRule type="containsBlanks" dxfId="84" priority="102">
      <formula>LEN(TRIM(H81))=0</formula>
    </cfRule>
  </conditionalFormatting>
  <conditionalFormatting sqref="H80">
    <cfRule type="containsBlanks" dxfId="83" priority="101">
      <formula>LEN(TRIM(H80))=0</formula>
    </cfRule>
  </conditionalFormatting>
  <conditionalFormatting sqref="H79">
    <cfRule type="containsBlanks" dxfId="82" priority="100">
      <formula>LEN(TRIM(H79))=0</formula>
    </cfRule>
  </conditionalFormatting>
  <conditionalFormatting sqref="H78">
    <cfRule type="containsBlanks" dxfId="81" priority="99">
      <formula>LEN(TRIM(H78))=0</formula>
    </cfRule>
  </conditionalFormatting>
  <conditionalFormatting sqref="H77">
    <cfRule type="containsBlanks" dxfId="80" priority="98">
      <formula>LEN(TRIM(H77))=0</formula>
    </cfRule>
  </conditionalFormatting>
  <conditionalFormatting sqref="H98">
    <cfRule type="containsBlanks" dxfId="79" priority="97">
      <formula>LEN(TRIM(H98))=0</formula>
    </cfRule>
  </conditionalFormatting>
  <conditionalFormatting sqref="H97">
    <cfRule type="containsBlanks" dxfId="78" priority="96">
      <formula>LEN(TRIM(H97))=0</formula>
    </cfRule>
  </conditionalFormatting>
  <conditionalFormatting sqref="H96">
    <cfRule type="containsBlanks" dxfId="77" priority="95">
      <formula>LEN(TRIM(H96))=0</formula>
    </cfRule>
  </conditionalFormatting>
  <conditionalFormatting sqref="H95">
    <cfRule type="containsBlanks" dxfId="76" priority="94">
      <formula>LEN(TRIM(H95))=0</formula>
    </cfRule>
  </conditionalFormatting>
  <conditionalFormatting sqref="H94">
    <cfRule type="containsBlanks" dxfId="75" priority="93">
      <formula>LEN(TRIM(H94))=0</formula>
    </cfRule>
  </conditionalFormatting>
  <conditionalFormatting sqref="H93">
    <cfRule type="containsBlanks" dxfId="74" priority="92">
      <formula>LEN(TRIM(H93))=0</formula>
    </cfRule>
  </conditionalFormatting>
  <conditionalFormatting sqref="H92">
    <cfRule type="containsBlanks" dxfId="73" priority="91">
      <formula>LEN(TRIM(H92))=0</formula>
    </cfRule>
  </conditionalFormatting>
  <conditionalFormatting sqref="H90">
    <cfRule type="containsBlanks" dxfId="72" priority="90">
      <formula>LEN(TRIM(H90))=0</formula>
    </cfRule>
  </conditionalFormatting>
  <conditionalFormatting sqref="H89">
    <cfRule type="containsBlanks" dxfId="71" priority="89">
      <formula>LEN(TRIM(H89))=0</formula>
    </cfRule>
  </conditionalFormatting>
  <conditionalFormatting sqref="H91">
    <cfRule type="containsBlanks" dxfId="70" priority="88">
      <formula>LEN(TRIM(H91))=0</formula>
    </cfRule>
  </conditionalFormatting>
  <conditionalFormatting sqref="H88">
    <cfRule type="containsBlanks" dxfId="69" priority="87">
      <formula>LEN(TRIM(H88))=0</formula>
    </cfRule>
  </conditionalFormatting>
  <conditionalFormatting sqref="H87">
    <cfRule type="containsBlanks" dxfId="68" priority="86">
      <formula>LEN(TRIM(H87))=0</formula>
    </cfRule>
  </conditionalFormatting>
  <conditionalFormatting sqref="H100">
    <cfRule type="containsBlanks" dxfId="67" priority="85">
      <formula>LEN(TRIM(H100))=0</formula>
    </cfRule>
  </conditionalFormatting>
  <conditionalFormatting sqref="H99">
    <cfRule type="containsBlanks" dxfId="66" priority="84">
      <formula>LEN(TRIM(H99))=0</formula>
    </cfRule>
  </conditionalFormatting>
  <conditionalFormatting sqref="H101">
    <cfRule type="containsBlanks" dxfId="65" priority="83">
      <formula>LEN(TRIM(H101))=0</formula>
    </cfRule>
  </conditionalFormatting>
  <conditionalFormatting sqref="H105">
    <cfRule type="containsBlanks" dxfId="64" priority="79">
      <formula>LEN(TRIM(H105))=0</formula>
    </cfRule>
  </conditionalFormatting>
  <conditionalFormatting sqref="H107">
    <cfRule type="containsBlanks" dxfId="63" priority="78">
      <formula>LEN(TRIM(H107))=0</formula>
    </cfRule>
  </conditionalFormatting>
  <conditionalFormatting sqref="H106">
    <cfRule type="containsBlanks" dxfId="62" priority="77">
      <formula>LEN(TRIM(H106))=0</formula>
    </cfRule>
  </conditionalFormatting>
  <conditionalFormatting sqref="F53 H53">
    <cfRule type="notContainsBlanks" dxfId="61" priority="31">
      <formula>LEN(TRIM(F53))&gt;0</formula>
    </cfRule>
  </conditionalFormatting>
  <conditionalFormatting sqref="H57 F60:F61 H59:H62">
    <cfRule type="notContainsBlanks" dxfId="60" priority="27">
      <formula>LEN(TRIM(F57))&gt;0</formula>
    </cfRule>
  </conditionalFormatting>
  <conditionalFormatting sqref="H64:H65 H67">
    <cfRule type="notContainsBlanks" dxfId="59" priority="26">
      <formula>LEN(TRIM(H64))&gt;0</formula>
    </cfRule>
  </conditionalFormatting>
  <dataValidations count="1">
    <dataValidation type="list" allowBlank="1" showInputMessage="1" showErrorMessage="1" sqref="F20:F21 F23:F24 F26:F32 F34:F36 F40:F48 F53:F54 F56 F60:F61 F69 F97 F99:F100 F103:F106 H20:H21 H23:H38 H40:H51 H53:H67 H69:H85 H87:H107 F87" xr:uid="{00000000-0002-0000-0B00-000000000000}">
      <formula1>"YES, NO"</formula1>
    </dataValidation>
  </dataValidations>
  <pageMargins left="0.23622047244094491" right="0.23622047244094491" top="0.74803149606299213" bottom="0.74803149606299213" header="0.31496062992125984" footer="0.31496062992125984"/>
  <pageSetup paperSize="9" scale="48"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6" id="{5BAD4E2D-D2EE-4084-A306-A998B9D5AD09}">
            <xm:f>B!$D$186="NO"</xm:f>
            <x14:dxf>
              <fill>
                <patternFill>
                  <bgColor theme="3"/>
                </patternFill>
              </fill>
            </x14:dxf>
          </x14:cfRule>
          <xm:sqref>H25</xm:sqref>
        </x14:conditionalFormatting>
        <x14:conditionalFormatting xmlns:xm="http://schemas.microsoft.com/office/excel/2006/main">
          <x14:cfRule type="expression" priority="18" id="{404D76B2-C196-4550-8777-0EC4090938E8}">
            <xm:f>B!$D$8="MANUAL/HYDRAULIC"</xm:f>
            <x14:dxf>
              <fill>
                <patternFill>
                  <bgColor theme="3"/>
                </patternFill>
              </fill>
            </x14:dxf>
          </x14:cfRule>
          <x14:cfRule type="expression" priority="19" id="{51BE4B3A-55A8-4C6D-8624-1E71205D9C64}">
            <xm:f>B!$D$8="MANUAL"</xm:f>
            <x14:dxf>
              <fill>
                <patternFill>
                  <bgColor theme="3"/>
                </patternFill>
              </fill>
            </x14:dxf>
          </x14:cfRule>
          <xm:sqref>H50</xm:sqref>
        </x14:conditionalFormatting>
        <x14:conditionalFormatting xmlns:xm="http://schemas.microsoft.com/office/excel/2006/main">
          <x14:cfRule type="expression" priority="64" id="{9A0D8B9B-AF57-442F-934A-D23B480265EE}">
            <xm:f>B!$D$30="NO"</xm:f>
            <x14:dxf>
              <fill>
                <patternFill>
                  <bgColor theme="3"/>
                </patternFill>
              </fill>
            </x14:dxf>
          </x14:cfRule>
          <xm:sqref>H50</xm:sqref>
        </x14:conditionalFormatting>
        <x14:conditionalFormatting xmlns:xm="http://schemas.microsoft.com/office/excel/2006/main">
          <x14:cfRule type="expression" priority="49" id="{31968199-A8FF-467D-9B69-64E646574A5D}">
            <xm:f>B!$D$192="OWNER"</xm:f>
            <x14:dxf>
              <fill>
                <patternFill>
                  <bgColor theme="3"/>
                </patternFill>
              </fill>
            </x14:dxf>
          </x14:cfRule>
          <x14:cfRule type="expression" priority="50" id="{CCF15D59-6E1A-4457-9BB2-2A0D038916AE}">
            <xm:f>B!$D$191="NO"</xm:f>
            <x14:dxf>
              <fill>
                <patternFill>
                  <bgColor theme="3"/>
                </patternFill>
              </fill>
            </x14:dxf>
          </x14:cfRule>
          <xm:sqref>H77</xm:sqref>
        </x14:conditionalFormatting>
        <x14:conditionalFormatting xmlns:xm="http://schemas.microsoft.com/office/excel/2006/main">
          <x14:cfRule type="expression" priority="59" id="{0517FEE4-52FE-497F-AA29-23C936CC6BD8}">
            <xm:f>B!$D$197="NO"</xm:f>
            <x14:dxf>
              <fill>
                <patternFill>
                  <bgColor theme="3"/>
                </patternFill>
              </fill>
            </x14:dxf>
          </x14:cfRule>
          <xm:sqref>H93</xm:sqref>
        </x14:conditionalFormatting>
        <x14:conditionalFormatting xmlns:xm="http://schemas.microsoft.com/office/excel/2006/main">
          <x14:cfRule type="expression" priority="61" id="{88693CBB-1D71-4983-AC85-774D0416F1C2}">
            <xm:f>B!$D$195="NO"</xm:f>
            <x14:dxf>
              <fill>
                <patternFill>
                  <bgColor theme="3"/>
                </patternFill>
              </fill>
            </x14:dxf>
          </x14:cfRule>
          <xm:sqref>H91</xm:sqref>
        </x14:conditionalFormatting>
        <x14:conditionalFormatting xmlns:xm="http://schemas.microsoft.com/office/excel/2006/main">
          <x14:cfRule type="expression" priority="24" id="{2280A8FF-DF2C-4417-9527-2C46B84ED8C3}">
            <xm:f>B!$D$30="NO"</xm:f>
            <x14:dxf>
              <font>
                <strike/>
              </font>
            </x14:dxf>
          </x14:cfRule>
          <x14:cfRule type="expression" priority="25" id="{1C632C8B-B46D-4CF8-BD1D-E3F7BB7C74A6}">
            <xm:f>B!$D$8="MANUAL"</xm:f>
            <x14:dxf>
              <font>
                <strike/>
              </font>
            </x14:dxf>
          </x14:cfRule>
          <x14:cfRule type="expression" priority="74" id="{317BEBB6-F60C-4E5C-9867-A4FC27190376}">
            <xm:f>B!$D$8="MANUAL/HYDRAULIC"</xm:f>
            <x14:dxf>
              <font>
                <strike/>
              </font>
            </x14:dxf>
          </x14:cfRule>
          <xm:sqref>B45:D45 G45</xm:sqref>
        </x14:conditionalFormatting>
        <x14:conditionalFormatting xmlns:xm="http://schemas.microsoft.com/office/excel/2006/main">
          <x14:cfRule type="expression" priority="20" id="{54047AC6-6F49-4AC2-AC4E-7D7E06D6B6DA}">
            <xm:f>B!$D$8="MANUAL/HYDRAULIC"</xm:f>
            <x14:dxf>
              <fill>
                <patternFill>
                  <bgColor theme="3"/>
                </patternFill>
              </fill>
            </x14:dxf>
          </x14:cfRule>
          <x14:cfRule type="expression" priority="21" id="{05197507-DA69-4DA7-A941-1FCBD1D842FA}">
            <xm:f>B!$D$8="MANUAL/HYDRAULIC"</xm:f>
            <x14:dxf>
              <fill>
                <patternFill>
                  <bgColor theme="3"/>
                </patternFill>
              </fill>
            </x14:dxf>
          </x14:cfRule>
          <x14:cfRule type="expression" priority="72" id="{F81106EE-B7AF-47D3-92F1-1D87C55EA507}">
            <xm:f>B!$D$30="NO"</xm:f>
            <x14:dxf>
              <fill>
                <patternFill>
                  <bgColor theme="3"/>
                </patternFill>
              </fill>
            </x14:dxf>
          </x14:cfRule>
          <xm:sqref>F45 H45</xm:sqref>
        </x14:conditionalFormatting>
        <x14:conditionalFormatting xmlns:xm="http://schemas.microsoft.com/office/excel/2006/main">
          <x14:cfRule type="expression" priority="69" id="{7C9AA3BB-257C-4E42-A725-8D1C542E7BAC}">
            <xm:f>B!$E$13="BOLTED FLANGE"</xm:f>
            <x14:dxf>
              <font>
                <strike/>
              </font>
            </x14:dxf>
          </x14:cfRule>
          <x14:cfRule type="expression" priority="70" id="{82C6BC8E-3059-4089-A3DA-98A08EFC2CE8}">
            <xm:f>B!$D$13="BOLTED FLANGE"</xm:f>
            <x14:dxf>
              <font>
                <strike/>
              </font>
            </x14:dxf>
          </x14:cfRule>
          <xm:sqref>B46:D46 G46</xm:sqref>
        </x14:conditionalFormatting>
        <x14:conditionalFormatting xmlns:xm="http://schemas.microsoft.com/office/excel/2006/main">
          <x14:cfRule type="expression" priority="67" id="{C11E1A9E-4DF8-4A23-AF5C-3B24DB94BE81}">
            <xm:f>B!$E$13="BOLTED FLANGE"</xm:f>
            <x14:dxf>
              <fill>
                <patternFill>
                  <bgColor theme="3"/>
                </patternFill>
              </fill>
            </x14:dxf>
          </x14:cfRule>
          <x14:cfRule type="expression" priority="68" id="{98B89115-2D3E-4F24-849C-FCF56290EB60}">
            <xm:f>B!$D$13="BOLTED FLANGE"</xm:f>
            <x14:dxf>
              <fill>
                <patternFill>
                  <bgColor theme="3"/>
                </patternFill>
              </fill>
            </x14:dxf>
          </x14:cfRule>
          <xm:sqref>F46 H46</xm:sqref>
        </x14:conditionalFormatting>
        <x14:conditionalFormatting xmlns:xm="http://schemas.microsoft.com/office/excel/2006/main">
          <x14:cfRule type="expression" priority="22" id="{D44A333A-135D-4DB4-9A9D-EF7F14E00DCD}">
            <xm:f>B!$D$30="NO"</xm:f>
            <x14:dxf>
              <font>
                <strike/>
              </font>
            </x14:dxf>
          </x14:cfRule>
          <xm:sqref>G50 I50 B50:D50</xm:sqref>
        </x14:conditionalFormatting>
        <x14:conditionalFormatting xmlns:xm="http://schemas.microsoft.com/office/excel/2006/main">
          <x14:cfRule type="expression" priority="62" id="{B527BB29-F8DA-400F-95AE-F3A49F3CBAA9}">
            <xm:f>B!$D$195="NO"</xm:f>
            <x14:dxf>
              <font>
                <strike/>
              </font>
            </x14:dxf>
          </x14:cfRule>
          <xm:sqref>B91:D91 G91</xm:sqref>
        </x14:conditionalFormatting>
        <x14:conditionalFormatting xmlns:xm="http://schemas.microsoft.com/office/excel/2006/main">
          <x14:cfRule type="expression" priority="60" id="{2C3E42EE-A3E0-4330-A898-752CB6861896}">
            <xm:f>B!$D$197="NO"</xm:f>
            <x14:dxf>
              <font>
                <strike/>
              </font>
            </x14:dxf>
          </x14:cfRule>
          <xm:sqref>B93:D93 G93 I93</xm:sqref>
        </x14:conditionalFormatting>
        <x14:conditionalFormatting xmlns:xm="http://schemas.microsoft.com/office/excel/2006/main">
          <x14:cfRule type="expression" priority="58" id="{06CE4D15-97ED-4B3E-BCD8-24284F4626D4}">
            <xm:f>B!$D$199="NO"</xm:f>
            <x14:dxf>
              <font>
                <strike/>
              </font>
            </x14:dxf>
          </x14:cfRule>
          <xm:sqref>B97:D97 G97</xm:sqref>
        </x14:conditionalFormatting>
        <x14:conditionalFormatting xmlns:xm="http://schemas.microsoft.com/office/excel/2006/main">
          <x14:cfRule type="expression" priority="57" id="{BC0FE4F1-673F-4475-961B-2653A04A9315}">
            <xm:f>B!$D$199="NO"</xm:f>
            <x14:dxf>
              <fill>
                <patternFill>
                  <bgColor theme="3"/>
                </patternFill>
              </fill>
            </x14:dxf>
          </x14:cfRule>
          <xm:sqref>F97 H97</xm:sqref>
        </x14:conditionalFormatting>
        <x14:conditionalFormatting xmlns:xm="http://schemas.microsoft.com/office/excel/2006/main">
          <x14:cfRule type="expression" priority="56" id="{DB3320E8-B651-4CEB-86BD-F9E3CDC630F3}">
            <xm:f>B!$D$201="NO"</xm:f>
            <x14:dxf>
              <font>
                <strike/>
              </font>
            </x14:dxf>
          </x14:cfRule>
          <xm:sqref>B99:D99 G99</xm:sqref>
        </x14:conditionalFormatting>
        <x14:conditionalFormatting xmlns:xm="http://schemas.microsoft.com/office/excel/2006/main">
          <x14:cfRule type="expression" priority="55" id="{D92CFE33-2DB9-4B82-9B6C-5E43D0E82F9F}">
            <xm:f>B!$D$201="NO"</xm:f>
            <x14:dxf>
              <fill>
                <patternFill>
                  <bgColor theme="3"/>
                </patternFill>
              </fill>
            </x14:dxf>
          </x14:cfRule>
          <xm:sqref>F99 H99</xm:sqref>
        </x14:conditionalFormatting>
        <x14:conditionalFormatting xmlns:xm="http://schemas.microsoft.com/office/excel/2006/main">
          <x14:cfRule type="expression" priority="54" id="{6BA93BD9-EF60-4563-9056-122D4FCB1AFB}">
            <xm:f>B!$D$203="NO"</xm:f>
            <x14:dxf>
              <font>
                <strike/>
              </font>
            </x14:dxf>
          </x14:cfRule>
          <xm:sqref>B100:D100 G100 I100</xm:sqref>
        </x14:conditionalFormatting>
        <x14:conditionalFormatting xmlns:xm="http://schemas.microsoft.com/office/excel/2006/main">
          <x14:cfRule type="expression" priority="53" id="{C8BEB606-EF14-4CB3-8481-E0D834A0A197}">
            <xm:f>B!$D$203="NO"</xm:f>
            <x14:dxf>
              <fill>
                <patternFill>
                  <bgColor theme="3"/>
                </patternFill>
              </fill>
            </x14:dxf>
          </x14:cfRule>
          <xm:sqref>F100 H100</xm:sqref>
        </x14:conditionalFormatting>
        <x14:conditionalFormatting xmlns:xm="http://schemas.microsoft.com/office/excel/2006/main">
          <x14:cfRule type="expression" priority="51" id="{48F6D026-3F8F-4349-931D-42FA1C316699}">
            <xm:f>B!$D$192="OWNER"</xm:f>
            <x14:dxf>
              <font>
                <strike/>
              </font>
            </x14:dxf>
          </x14:cfRule>
          <x14:cfRule type="expression" priority="52" id="{7DCEDFD9-2D8D-4033-960A-DBF6CED81E6D}">
            <xm:f>B!$D$191="NO"</xm:f>
            <x14:dxf>
              <font>
                <strike/>
              </font>
            </x14:dxf>
          </x14:cfRule>
          <xm:sqref>B77:D77 G77</xm:sqref>
        </x14:conditionalFormatting>
        <x14:conditionalFormatting xmlns:xm="http://schemas.microsoft.com/office/excel/2006/main">
          <x14:cfRule type="expression" priority="35" id="{B4914FE8-9DF7-4D65-997F-C7D44F3D1196}">
            <xm:f>B!$D$79="YES"</xm:f>
            <x14:dxf>
              <fill>
                <patternFill>
                  <bgColor rgb="FFFFFF00"/>
                </patternFill>
              </fill>
            </x14:dxf>
          </x14:cfRule>
          <xm:sqref>F53 H53</xm:sqref>
        </x14:conditionalFormatting>
        <x14:conditionalFormatting xmlns:xm="http://schemas.microsoft.com/office/excel/2006/main">
          <x14:cfRule type="expression" priority="42" id="{7C8CBAD3-A154-4284-91C0-575303ED98E8}">
            <xm:f>'A7'!$F$14="NO"</xm:f>
            <x14:dxf>
              <font>
                <strike val="0"/>
              </font>
              <fill>
                <patternFill patternType="none">
                  <bgColor auto="1"/>
                </patternFill>
              </fill>
            </x14:dxf>
          </x14:cfRule>
          <xm:sqref>C53:D53 G53 G55:G56 I55:I56 G58 I58 B55:D56 B58:D58</xm:sqref>
        </x14:conditionalFormatting>
        <x14:conditionalFormatting xmlns:xm="http://schemas.microsoft.com/office/excel/2006/main">
          <x14:cfRule type="expression" priority="38" id="{2A0AEEC7-FE27-4F74-92C8-28BF375F1A54}">
            <xm:f>'A7'!$F$15="YES"</xm:f>
            <x14:dxf>
              <fill>
                <patternFill patternType="solid">
                  <bgColor rgb="FFFFFF00"/>
                </patternFill>
              </fill>
            </x14:dxf>
          </x14:cfRule>
          <x14:cfRule type="expression" priority="202" id="{99C472D8-9B39-4707-8E47-AD32BEF38288}">
            <xm:f>'A7'!$F$14="NO"</xm:f>
            <x14:dxf>
              <font>
                <strike val="0"/>
              </font>
              <fill>
                <patternFill>
                  <bgColor rgb="FFFFFF00"/>
                </patternFill>
              </fill>
            </x14:dxf>
          </x14:cfRule>
          <xm:sqref>F53 H53 F56 H55:H56 H58</xm:sqref>
        </x14:conditionalFormatting>
        <x14:conditionalFormatting xmlns:xm="http://schemas.microsoft.com/office/excel/2006/main">
          <x14:cfRule type="expression" priority="43" id="{0306F1E2-C727-4A10-91BC-B076551AB860}">
            <xm:f>'A7'!$F$15="YES"</xm:f>
            <x14:dxf>
              <font>
                <strike val="0"/>
              </font>
            </x14:dxf>
          </x14:cfRule>
          <xm:sqref>G55:G56 I55:I56 G58 I58 C53:D53 G53 B55:D56 B58:D58</xm:sqref>
        </x14:conditionalFormatting>
        <x14:conditionalFormatting xmlns:xm="http://schemas.microsoft.com/office/excel/2006/main">
          <x14:cfRule type="expression" priority="29" id="{E6AE9941-B44D-4148-81BF-280D0D06C768}">
            <xm:f>B!$D$8="MANUAL"</xm:f>
            <x14:dxf>
              <font>
                <strike/>
              </font>
            </x14:dxf>
          </x14:cfRule>
          <xm:sqref>B57:D57 G57 I57 B59:D59 G59:G62 I59:I62 B61:D62 B60:C60</xm:sqref>
        </x14:conditionalFormatting>
        <x14:conditionalFormatting xmlns:xm="http://schemas.microsoft.com/office/excel/2006/main">
          <x14:cfRule type="expression" priority="28" id="{2004B461-B2F1-4F34-BDB7-1E7DE3B73A9F}">
            <xm:f>B!$D$8="MANUAL"</xm:f>
            <x14:dxf>
              <font>
                <strike val="0"/>
              </font>
              <fill>
                <patternFill>
                  <bgColor theme="3"/>
                </patternFill>
              </fill>
            </x14:dxf>
          </x14:cfRule>
          <xm:sqref>H57 F60:F61 H59:H62</xm:sqref>
        </x14:conditionalFormatting>
        <x14:conditionalFormatting xmlns:xm="http://schemas.microsoft.com/office/excel/2006/main">
          <x14:cfRule type="expression" priority="32" id="{8DD8B85D-7CD6-4241-8D5A-2275118CBDC1}">
            <xm:f>B!$D$79="YES"</xm:f>
            <x14:dxf>
              <font>
                <strike val="0"/>
              </font>
            </x14:dxf>
          </x14:cfRule>
          <x14:cfRule type="expression" priority="33" id="{B10FED4A-736B-4E90-A4AD-AF51BEACE562}">
            <xm:f>B!$D$78="YES"</xm:f>
            <x14:dxf>
              <font>
                <strike val="0"/>
              </font>
            </x14:dxf>
          </x14:cfRule>
          <x14:cfRule type="expression" priority="41" id="{94383EA6-92B2-4C04-850C-99B5CC9F265F}">
            <xm:f>B!$D$77="YES"</xm:f>
            <x14:dxf>
              <font>
                <strike val="0"/>
              </font>
            </x14:dxf>
          </x14:cfRule>
          <xm:sqref>C53:D53 G53 B64:D65 G64:G65 I64:I65 B67:D67 G67 I67</xm:sqref>
        </x14:conditionalFormatting>
        <x14:conditionalFormatting xmlns:xm="http://schemas.microsoft.com/office/excel/2006/main">
          <x14:cfRule type="expression" priority="37" id="{524F8988-979E-419C-BCD2-0F944353FED9}">
            <xm:f>B!$D$77="YES"</xm:f>
            <x14:dxf>
              <fill>
                <patternFill>
                  <bgColor rgb="FFFFFF00"/>
                </patternFill>
              </fill>
            </x14:dxf>
          </x14:cfRule>
          <xm:sqref>F53 H53 H64:H65 H67</xm:sqref>
        </x14:conditionalFormatting>
        <x14:conditionalFormatting xmlns:xm="http://schemas.microsoft.com/office/excel/2006/main">
          <x14:cfRule type="expression" priority="36" id="{09449804-5B8A-44E4-85BD-A999132CBDEF}">
            <xm:f>B!$D$78="YES"</xm:f>
            <x14:dxf>
              <fill>
                <patternFill>
                  <bgColor rgb="FFFFFF00"/>
                </patternFill>
              </fill>
            </x14:dxf>
          </x14:cfRule>
          <xm:sqref>F53 H53 H64:H65 H67</xm:sqref>
        </x14:conditionalFormatting>
        <x14:conditionalFormatting xmlns:xm="http://schemas.microsoft.com/office/excel/2006/main">
          <x14:cfRule type="expression" priority="66" id="{927DD782-5330-4DC6-BF14-529DB451AF3F}">
            <xm:f>B!$D$8="MANUAL"</xm:f>
            <x14:dxf>
              <font>
                <strike/>
              </font>
            </x14:dxf>
          </x14:cfRule>
          <xm:sqref>G50 I50 B50:D50</xm:sqref>
        </x14:conditionalFormatting>
        <x14:conditionalFormatting xmlns:xm="http://schemas.microsoft.com/office/excel/2006/main">
          <x14:cfRule type="expression" priority="23" id="{83D204CB-CE01-44D7-8510-DA590130878E}">
            <xm:f>B!$D$8="MANUAL/HYDRAULIC"</xm:f>
            <x14:dxf>
              <font>
                <strike/>
              </font>
            </x14:dxf>
          </x14:cfRule>
          <xm:sqref>G50 I50 B50:D50</xm:sqref>
        </x14:conditionalFormatting>
        <x14:conditionalFormatting xmlns:xm="http://schemas.microsoft.com/office/excel/2006/main">
          <x14:cfRule type="expression" priority="17" id="{C8EA5168-92DE-4419-ACB9-4ED68C7B6F8F}">
            <xm:f>B!$D$186="NO"</xm:f>
            <x14:dxf>
              <font>
                <strike/>
              </font>
            </x14:dxf>
          </x14:cfRule>
          <xm:sqref>B25:D25 G25 I25:J25</xm:sqref>
        </x14:conditionalFormatting>
        <x14:conditionalFormatting xmlns:xm="http://schemas.microsoft.com/office/excel/2006/main">
          <x14:cfRule type="expression" priority="14" id="{578FE12A-94A0-44EC-8138-B03E640906E3}">
            <xm:f>'A7'!$F$14="NO"</xm:f>
            <x14:dxf>
              <font>
                <strike val="0"/>
              </font>
              <fill>
                <patternFill patternType="none">
                  <bgColor auto="1"/>
                </patternFill>
              </fill>
            </x14:dxf>
          </x14:cfRule>
          <xm:sqref>G54</xm:sqref>
        </x14:conditionalFormatting>
        <x14:conditionalFormatting xmlns:xm="http://schemas.microsoft.com/office/excel/2006/main">
          <x14:cfRule type="expression" priority="15" id="{42052DA2-554B-488B-B28C-7DC67F533334}">
            <xm:f>'A7'!$F$15="YES"</xm:f>
            <x14:dxf>
              <font>
                <strike val="0"/>
              </font>
            </x14:dxf>
          </x14:cfRule>
          <xm:sqref>G54</xm:sqref>
        </x14:conditionalFormatting>
        <x14:conditionalFormatting xmlns:xm="http://schemas.microsoft.com/office/excel/2006/main">
          <x14:cfRule type="expression" priority="11" id="{C31B4B6B-42F7-409D-9F48-C38F31DD4C22}">
            <xm:f>B!$D$79="YES"</xm:f>
            <x14:dxf>
              <font>
                <strike val="0"/>
              </font>
            </x14:dxf>
          </x14:cfRule>
          <x14:cfRule type="expression" priority="12" id="{1564D3A2-AB8A-4357-9A80-25781E06DCA4}">
            <xm:f>B!$D$78="YES"</xm:f>
            <x14:dxf>
              <font>
                <strike val="0"/>
              </font>
            </x14:dxf>
          </x14:cfRule>
          <x14:cfRule type="expression" priority="13" id="{0C0F7013-41C0-48CB-AA78-5697C6E30E68}">
            <xm:f>B!$D$77="YES"</xm:f>
            <x14:dxf>
              <font>
                <strike val="0"/>
              </font>
            </x14:dxf>
          </x14:cfRule>
          <xm:sqref>G54</xm:sqref>
        </x14:conditionalFormatting>
        <x14:conditionalFormatting xmlns:xm="http://schemas.microsoft.com/office/excel/2006/main">
          <x14:cfRule type="expression" priority="9" id="{DC253B0E-5414-4FE8-8F98-E97B9A34BFAF}">
            <xm:f>'A7'!$F$14="NO"</xm:f>
            <x14:dxf>
              <font>
                <strike val="0"/>
              </font>
              <fill>
                <patternFill patternType="none">
                  <bgColor auto="1"/>
                </patternFill>
              </fill>
            </x14:dxf>
          </x14:cfRule>
          <xm:sqref>D54</xm:sqref>
        </x14:conditionalFormatting>
        <x14:conditionalFormatting xmlns:xm="http://schemas.microsoft.com/office/excel/2006/main">
          <x14:cfRule type="expression" priority="10" id="{284631D6-46EB-4722-AFB3-8DAA25B5C53E}">
            <xm:f>'A7'!$F$15="YES"</xm:f>
            <x14:dxf>
              <font>
                <strike val="0"/>
              </font>
            </x14:dxf>
          </x14:cfRule>
          <xm:sqref>D54</xm:sqref>
        </x14:conditionalFormatting>
        <x14:conditionalFormatting xmlns:xm="http://schemas.microsoft.com/office/excel/2006/main">
          <x14:cfRule type="expression" priority="6" id="{2D2F3B03-B2AB-4FDC-A855-F06C4DFAD489}">
            <xm:f>B!$D$79="YES"</xm:f>
            <x14:dxf>
              <font>
                <strike val="0"/>
              </font>
            </x14:dxf>
          </x14:cfRule>
          <x14:cfRule type="expression" priority="7" id="{E31A449A-CA0B-420A-8CAE-B2EE593CA2ED}">
            <xm:f>B!$D$78="YES"</xm:f>
            <x14:dxf>
              <font>
                <strike val="0"/>
              </font>
            </x14:dxf>
          </x14:cfRule>
          <x14:cfRule type="expression" priority="8" id="{FA25AC9D-CF7A-42EA-9EF1-B9B92A693FD6}">
            <xm:f>B!$D$77="YES"</xm:f>
            <x14:dxf>
              <font>
                <strike val="0"/>
              </font>
            </x14:dxf>
          </x14:cfRule>
          <xm:sqref>D54</xm:sqref>
        </x14:conditionalFormatting>
        <x14:conditionalFormatting xmlns:xm="http://schemas.microsoft.com/office/excel/2006/main">
          <x14:cfRule type="expression" priority="4" id="{A9E20755-D92B-42A1-B635-F080CB611443}">
            <xm:f>'A7'!$F$14="NO"</xm:f>
            <x14:dxf>
              <font>
                <strike val="0"/>
              </font>
              <fill>
                <patternFill patternType="none">
                  <bgColor auto="1"/>
                </patternFill>
              </fill>
            </x14:dxf>
          </x14:cfRule>
          <xm:sqref>D60</xm:sqref>
        </x14:conditionalFormatting>
        <x14:conditionalFormatting xmlns:xm="http://schemas.microsoft.com/office/excel/2006/main">
          <x14:cfRule type="expression" priority="5" id="{8C96CBA9-2700-4083-BDDE-7DF484EEEF3E}">
            <xm:f>'A7'!$F$15="YES"</xm:f>
            <x14:dxf>
              <font>
                <strike val="0"/>
              </font>
            </x14:dxf>
          </x14:cfRule>
          <xm:sqref>D60</xm:sqref>
        </x14:conditionalFormatting>
        <x14:conditionalFormatting xmlns:xm="http://schemas.microsoft.com/office/excel/2006/main">
          <x14:cfRule type="expression" priority="1" id="{AFBA4997-6FCA-484E-9A01-D045D361296E}">
            <xm:f>B!$D$79="YES"</xm:f>
            <x14:dxf>
              <font>
                <strike val="0"/>
              </font>
            </x14:dxf>
          </x14:cfRule>
          <x14:cfRule type="expression" priority="2" id="{BE451771-DDB5-444E-8FA9-7D0F5D1C7CAE}">
            <xm:f>B!$D$78="YES"</xm:f>
            <x14:dxf>
              <font>
                <strike val="0"/>
              </font>
            </x14:dxf>
          </x14:cfRule>
          <x14:cfRule type="expression" priority="3" id="{BFB324AE-E805-416B-8348-7E8667C950D3}">
            <xm:f>B!$D$77="YES"</xm:f>
            <x14:dxf>
              <font>
                <strike val="0"/>
              </font>
            </x14:dxf>
          </x14:cfRule>
          <xm:sqref>D60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U38"/>
  <sheetViews>
    <sheetView showGridLines="0" zoomScale="80" zoomScaleNormal="80" workbookViewId="0"/>
  </sheetViews>
  <sheetFormatPr defaultColWidth="9.1640625" defaultRowHeight="13.8"/>
  <cols>
    <col min="1" max="1" width="2.71875" style="41" customWidth="1"/>
    <col min="2" max="2" width="15.71875" style="41" customWidth="1"/>
    <col min="3" max="4" width="17" style="41" customWidth="1"/>
    <col min="5" max="5" width="16.83203125" style="41" customWidth="1"/>
    <col min="6" max="16" width="10.71875" style="41" customWidth="1"/>
    <col min="17" max="17" width="16.5546875" style="41" customWidth="1"/>
    <col min="18" max="18" width="21.5546875" style="41" bestFit="1" customWidth="1"/>
    <col min="19" max="19" width="9.1640625" style="41"/>
    <col min="20" max="20" width="51.83203125" style="41" customWidth="1"/>
    <col min="21" max="21" width="41.71875" style="41" customWidth="1"/>
    <col min="22" max="16384" width="9.1640625" style="41"/>
  </cols>
  <sheetData>
    <row r="1" spans="1:21" ht="40" customHeight="1">
      <c r="A1" s="85"/>
      <c r="B1" s="84" t="s">
        <v>10</v>
      </c>
      <c r="C1" s="86" t="s">
        <v>7</v>
      </c>
      <c r="D1" s="86"/>
      <c r="E1" s="86"/>
      <c r="F1" s="86"/>
      <c r="G1" s="86"/>
      <c r="H1" s="86"/>
      <c r="I1" s="86"/>
      <c r="J1" s="86"/>
      <c r="K1" s="86"/>
      <c r="L1" s="86"/>
      <c r="M1" s="86"/>
      <c r="N1" s="86"/>
      <c r="O1" s="86"/>
      <c r="P1" s="86"/>
      <c r="Q1" s="86"/>
      <c r="R1" s="86"/>
      <c r="S1" s="86"/>
      <c r="T1" s="86"/>
    </row>
    <row r="3" spans="1:21" ht="21" customHeight="1" thickBot="1">
      <c r="B3" s="524" t="s">
        <v>433</v>
      </c>
      <c r="C3" s="525"/>
      <c r="D3" s="525"/>
      <c r="E3" s="525"/>
      <c r="F3" s="525"/>
      <c r="G3" s="525"/>
      <c r="H3" s="525"/>
      <c r="I3" s="525"/>
      <c r="J3" s="525"/>
      <c r="K3" s="525"/>
      <c r="L3" s="525"/>
      <c r="M3" s="525"/>
      <c r="N3" s="525"/>
      <c r="O3" s="526"/>
      <c r="Q3" s="520" t="s">
        <v>363</v>
      </c>
      <c r="R3" s="521"/>
      <c r="S3" s="521"/>
      <c r="T3" s="521"/>
      <c r="U3" s="42"/>
    </row>
    <row r="4" spans="1:21" ht="25.5" thickBot="1">
      <c r="B4" s="527" t="s">
        <v>435</v>
      </c>
      <c r="C4" s="528"/>
      <c r="D4" s="528"/>
      <c r="E4" s="528"/>
      <c r="F4" s="528"/>
      <c r="G4" s="528"/>
      <c r="H4" s="528"/>
      <c r="I4" s="528"/>
      <c r="J4" s="528"/>
      <c r="K4" s="528"/>
      <c r="L4" s="528"/>
      <c r="M4" s="528"/>
      <c r="N4" s="528"/>
      <c r="O4" s="529"/>
      <c r="Q4" s="43"/>
      <c r="R4" s="44" t="s">
        <v>364</v>
      </c>
      <c r="S4" s="536" t="s">
        <v>831</v>
      </c>
      <c r="T4" s="537"/>
      <c r="U4" s="45"/>
    </row>
    <row r="5" spans="1:21" ht="4.5" customHeight="1" thickBot="1">
      <c r="B5" s="530"/>
      <c r="C5" s="531"/>
      <c r="D5" s="531"/>
      <c r="E5" s="531"/>
      <c r="F5" s="531"/>
      <c r="G5" s="531"/>
      <c r="H5" s="531"/>
      <c r="I5" s="531"/>
      <c r="J5" s="531"/>
      <c r="K5" s="531"/>
      <c r="L5" s="531"/>
      <c r="M5" s="531"/>
      <c r="N5" s="531"/>
      <c r="O5" s="532"/>
      <c r="Q5" s="46"/>
      <c r="R5" s="47"/>
      <c r="S5" s="538"/>
      <c r="T5" s="539"/>
      <c r="U5" s="45"/>
    </row>
    <row r="6" spans="1:21" ht="27.75" customHeight="1" thickBot="1">
      <c r="B6" s="530"/>
      <c r="C6" s="531"/>
      <c r="D6" s="531"/>
      <c r="E6" s="531"/>
      <c r="F6" s="531"/>
      <c r="G6" s="531"/>
      <c r="H6" s="531"/>
      <c r="I6" s="531"/>
      <c r="J6" s="531"/>
      <c r="K6" s="531"/>
      <c r="L6" s="531"/>
      <c r="M6" s="531"/>
      <c r="N6" s="531"/>
      <c r="O6" s="532"/>
      <c r="Q6" s="48"/>
      <c r="R6" s="49" t="s">
        <v>365</v>
      </c>
      <c r="S6" s="540"/>
      <c r="T6" s="541"/>
      <c r="U6" s="45"/>
    </row>
    <row r="7" spans="1:21" ht="6" customHeight="1" thickBot="1">
      <c r="B7" s="530"/>
      <c r="C7" s="531"/>
      <c r="D7" s="531"/>
      <c r="E7" s="531"/>
      <c r="F7" s="531"/>
      <c r="G7" s="531"/>
      <c r="H7" s="531"/>
      <c r="I7" s="531"/>
      <c r="J7" s="531"/>
      <c r="K7" s="531"/>
      <c r="L7" s="531"/>
      <c r="M7" s="531"/>
      <c r="N7" s="531"/>
      <c r="O7" s="532"/>
      <c r="Q7" s="46"/>
      <c r="R7" s="50"/>
      <c r="S7" s="33"/>
      <c r="T7" s="51"/>
      <c r="U7" s="45"/>
    </row>
    <row r="8" spans="1:21" ht="27.75" customHeight="1" thickBot="1">
      <c r="B8" s="530"/>
      <c r="C8" s="531"/>
      <c r="D8" s="531"/>
      <c r="E8" s="531"/>
      <c r="F8" s="531"/>
      <c r="G8" s="531"/>
      <c r="H8" s="531"/>
      <c r="I8" s="531"/>
      <c r="J8" s="531"/>
      <c r="K8" s="531"/>
      <c r="L8" s="531"/>
      <c r="M8" s="531"/>
      <c r="N8" s="531"/>
      <c r="O8" s="532"/>
      <c r="Q8" s="52"/>
      <c r="R8" s="53" t="s">
        <v>366</v>
      </c>
      <c r="S8" s="542" t="s">
        <v>832</v>
      </c>
      <c r="T8" s="543"/>
      <c r="U8" s="45"/>
    </row>
    <row r="9" spans="1:21" ht="5.25" customHeight="1" thickBot="1">
      <c r="B9" s="530"/>
      <c r="C9" s="531"/>
      <c r="D9" s="531"/>
      <c r="E9" s="531"/>
      <c r="F9" s="531"/>
      <c r="G9" s="531"/>
      <c r="H9" s="531"/>
      <c r="I9" s="531"/>
      <c r="J9" s="531"/>
      <c r="K9" s="531"/>
      <c r="L9" s="531"/>
      <c r="M9" s="531"/>
      <c r="N9" s="531"/>
      <c r="O9" s="532"/>
      <c r="Q9" s="54"/>
      <c r="R9" s="25"/>
      <c r="S9" s="544"/>
      <c r="T9" s="545"/>
      <c r="U9" s="45"/>
    </row>
    <row r="10" spans="1:21" ht="27.75" customHeight="1" thickBot="1">
      <c r="B10" s="530"/>
      <c r="C10" s="531"/>
      <c r="D10" s="531"/>
      <c r="E10" s="531"/>
      <c r="F10" s="531"/>
      <c r="G10" s="531"/>
      <c r="H10" s="531"/>
      <c r="I10" s="531"/>
      <c r="J10" s="531"/>
      <c r="K10" s="531"/>
      <c r="L10" s="531"/>
      <c r="M10" s="531"/>
      <c r="N10" s="531"/>
      <c r="O10" s="532"/>
      <c r="Q10" s="55"/>
      <c r="R10" s="49" t="s">
        <v>367</v>
      </c>
      <c r="S10" s="546"/>
      <c r="T10" s="547"/>
      <c r="U10" s="45"/>
    </row>
    <row r="11" spans="1:21" ht="5.25" customHeight="1" thickBot="1">
      <c r="B11" s="530"/>
      <c r="C11" s="531"/>
      <c r="D11" s="531"/>
      <c r="E11" s="531"/>
      <c r="F11" s="531"/>
      <c r="G11" s="531"/>
      <c r="H11" s="531"/>
      <c r="I11" s="531"/>
      <c r="J11" s="531"/>
      <c r="K11" s="531"/>
      <c r="L11" s="531"/>
      <c r="M11" s="531"/>
      <c r="N11" s="531"/>
      <c r="O11" s="532"/>
      <c r="Q11" s="56"/>
      <c r="R11" s="57"/>
      <c r="S11" s="32"/>
      <c r="T11" s="32"/>
      <c r="U11" s="45"/>
    </row>
    <row r="12" spans="1:21" ht="28.5" customHeight="1" thickBot="1">
      <c r="B12" s="530"/>
      <c r="C12" s="531"/>
      <c r="D12" s="531"/>
      <c r="E12" s="531"/>
      <c r="F12" s="531"/>
      <c r="G12" s="531"/>
      <c r="H12" s="531"/>
      <c r="I12" s="531"/>
      <c r="J12" s="531"/>
      <c r="K12" s="531"/>
      <c r="L12" s="531"/>
      <c r="M12" s="531"/>
      <c r="N12" s="531"/>
      <c r="O12" s="532"/>
      <c r="Q12" s="58"/>
      <c r="R12" s="59" t="s">
        <v>104</v>
      </c>
      <c r="S12" s="522" t="s">
        <v>833</v>
      </c>
      <c r="T12" s="523"/>
      <c r="U12" s="45"/>
    </row>
    <row r="13" spans="1:21" ht="6" customHeight="1" thickBot="1">
      <c r="B13" s="530"/>
      <c r="C13" s="531"/>
      <c r="D13" s="531"/>
      <c r="E13" s="531"/>
      <c r="F13" s="531"/>
      <c r="G13" s="531"/>
      <c r="H13" s="531"/>
      <c r="I13" s="531"/>
      <c r="J13" s="531"/>
      <c r="K13" s="531"/>
      <c r="L13" s="531"/>
      <c r="M13" s="531"/>
      <c r="N13" s="531"/>
      <c r="O13" s="532"/>
      <c r="Q13" s="56"/>
      <c r="R13" s="57"/>
      <c r="S13" s="32"/>
      <c r="T13" s="32"/>
    </row>
    <row r="14" spans="1:21" ht="28.5" customHeight="1">
      <c r="B14" s="533"/>
      <c r="C14" s="534"/>
      <c r="D14" s="534"/>
      <c r="E14" s="534"/>
      <c r="F14" s="534"/>
      <c r="G14" s="534"/>
      <c r="H14" s="534"/>
      <c r="I14" s="534"/>
      <c r="J14" s="534"/>
      <c r="K14" s="534"/>
      <c r="L14" s="534"/>
      <c r="M14" s="534"/>
      <c r="N14" s="534"/>
      <c r="O14" s="535"/>
      <c r="Q14" s="40"/>
      <c r="R14" s="59" t="s">
        <v>428</v>
      </c>
      <c r="S14" s="522" t="s">
        <v>830</v>
      </c>
      <c r="T14" s="523"/>
    </row>
    <row r="15" spans="1:21" ht="14.1" thickBot="1">
      <c r="B15" s="60"/>
      <c r="J15" s="60"/>
      <c r="K15" s="60"/>
      <c r="L15" s="31"/>
      <c r="M15" s="61"/>
      <c r="N15" s="62"/>
      <c r="O15" s="5"/>
      <c r="P15" s="63"/>
    </row>
    <row r="16" spans="1:21" ht="33.75" customHeight="1" thickTop="1" thickBot="1">
      <c r="B16" s="550" t="s">
        <v>44</v>
      </c>
      <c r="C16" s="552" t="s">
        <v>102</v>
      </c>
      <c r="D16" s="556" t="s">
        <v>116</v>
      </c>
      <c r="E16" s="98" t="s">
        <v>101</v>
      </c>
      <c r="F16" s="548" t="s">
        <v>129</v>
      </c>
      <c r="G16" s="548"/>
      <c r="H16" s="548"/>
      <c r="I16" s="548"/>
      <c r="J16" s="548"/>
      <c r="K16" s="548"/>
      <c r="L16" s="548"/>
      <c r="M16" s="548"/>
      <c r="N16" s="548"/>
      <c r="O16" s="548"/>
      <c r="P16" s="549"/>
    </row>
    <row r="17" spans="2:19" ht="20.100000000000001" customHeight="1" thickBot="1">
      <c r="B17" s="551"/>
      <c r="C17" s="553"/>
      <c r="D17" s="557"/>
      <c r="E17" s="135" t="s">
        <v>18</v>
      </c>
      <c r="F17" s="99" t="s">
        <v>11</v>
      </c>
      <c r="G17" s="554" t="s">
        <v>12</v>
      </c>
      <c r="H17" s="554"/>
      <c r="I17" s="554"/>
      <c r="J17" s="554"/>
      <c r="K17" s="554"/>
      <c r="L17" s="554"/>
      <c r="M17" s="554"/>
      <c r="N17" s="554"/>
      <c r="O17" s="554"/>
      <c r="P17" s="555"/>
    </row>
    <row r="18" spans="2:19" ht="30" customHeight="1" thickBot="1">
      <c r="B18" s="102"/>
      <c r="C18" s="103"/>
      <c r="D18" s="103"/>
      <c r="E18" s="103"/>
      <c r="F18" s="64"/>
      <c r="G18" s="65"/>
      <c r="H18" s="65"/>
      <c r="I18" s="65"/>
      <c r="J18" s="65"/>
      <c r="K18" s="65"/>
      <c r="L18" s="65"/>
      <c r="M18" s="65"/>
      <c r="N18" s="65"/>
      <c r="O18" s="65"/>
      <c r="P18" s="66"/>
    </row>
    <row r="19" spans="2:19" ht="30" customHeight="1" thickBot="1">
      <c r="B19" s="102"/>
      <c r="C19" s="103"/>
      <c r="D19" s="103"/>
      <c r="E19" s="103"/>
      <c r="F19" s="67"/>
      <c r="G19" s="68"/>
      <c r="H19" s="68"/>
      <c r="I19" s="68"/>
      <c r="J19" s="68"/>
      <c r="K19" s="68"/>
      <c r="L19" s="68"/>
      <c r="M19" s="68"/>
      <c r="N19" s="68"/>
      <c r="O19" s="68"/>
      <c r="P19" s="69"/>
      <c r="Q19" s="70"/>
      <c r="R19" s="70"/>
      <c r="S19" s="70"/>
    </row>
    <row r="20" spans="2:19" ht="30" customHeight="1" thickBot="1">
      <c r="B20" s="102"/>
      <c r="C20" s="103"/>
      <c r="D20" s="103"/>
      <c r="E20" s="103"/>
      <c r="F20" s="67"/>
      <c r="G20" s="68"/>
      <c r="H20" s="68"/>
      <c r="I20" s="68"/>
      <c r="J20" s="68"/>
      <c r="K20" s="68"/>
      <c r="L20" s="68"/>
      <c r="M20" s="68"/>
      <c r="N20" s="68"/>
      <c r="O20" s="68"/>
      <c r="P20" s="69"/>
    </row>
    <row r="21" spans="2:19" ht="30" customHeight="1" thickBot="1">
      <c r="B21" s="102"/>
      <c r="C21" s="103"/>
      <c r="D21" s="103"/>
      <c r="E21" s="103"/>
      <c r="F21" s="67"/>
      <c r="G21" s="68"/>
      <c r="H21" s="68"/>
      <c r="I21" s="68"/>
      <c r="J21" s="68"/>
      <c r="K21" s="68"/>
      <c r="L21" s="68"/>
      <c r="M21" s="68"/>
      <c r="N21" s="68"/>
      <c r="O21" s="68"/>
      <c r="P21" s="69"/>
    </row>
    <row r="22" spans="2:19" ht="30" customHeight="1" thickBot="1">
      <c r="B22" s="102"/>
      <c r="C22" s="103"/>
      <c r="D22" s="103"/>
      <c r="E22" s="103"/>
      <c r="F22" s="67"/>
      <c r="G22" s="68"/>
      <c r="H22" s="68"/>
      <c r="I22" s="68"/>
      <c r="J22" s="68"/>
      <c r="K22" s="68"/>
      <c r="L22" s="68"/>
      <c r="M22" s="68"/>
      <c r="N22" s="68"/>
      <c r="O22" s="68"/>
      <c r="P22" s="69"/>
    </row>
    <row r="23" spans="2:19" ht="30" customHeight="1" thickBot="1">
      <c r="B23" s="102"/>
      <c r="C23" s="103"/>
      <c r="D23" s="103"/>
      <c r="E23" s="103"/>
      <c r="F23" s="67"/>
      <c r="G23" s="68"/>
      <c r="H23" s="68"/>
      <c r="I23" s="68"/>
      <c r="J23" s="68"/>
      <c r="K23" s="68"/>
      <c r="L23" s="68"/>
      <c r="M23" s="68"/>
      <c r="N23" s="68"/>
      <c r="O23" s="68"/>
      <c r="P23" s="69"/>
    </row>
    <row r="24" spans="2:19" ht="30" customHeight="1" thickBot="1">
      <c r="B24" s="102"/>
      <c r="C24" s="103"/>
      <c r="D24" s="103"/>
      <c r="E24" s="103"/>
      <c r="F24" s="67"/>
      <c r="G24" s="68"/>
      <c r="H24" s="68"/>
      <c r="I24" s="68"/>
      <c r="J24" s="68"/>
      <c r="K24" s="68"/>
      <c r="L24" s="68"/>
      <c r="M24" s="68"/>
      <c r="N24" s="68"/>
      <c r="O24" s="68"/>
      <c r="P24" s="69"/>
    </row>
    <row r="25" spans="2:19" ht="30" customHeight="1" thickBot="1">
      <c r="B25" s="102"/>
      <c r="C25" s="103"/>
      <c r="D25" s="103"/>
      <c r="E25" s="103"/>
      <c r="F25" s="67"/>
      <c r="G25" s="68"/>
      <c r="H25" s="68"/>
      <c r="I25" s="68"/>
      <c r="J25" s="68"/>
      <c r="K25" s="68"/>
      <c r="L25" s="68"/>
      <c r="M25" s="68"/>
      <c r="N25" s="68"/>
      <c r="O25" s="68"/>
      <c r="P25" s="69"/>
    </row>
    <row r="26" spans="2:19" ht="30" customHeight="1" thickBot="1">
      <c r="B26" s="102"/>
      <c r="C26" s="103"/>
      <c r="D26" s="103"/>
      <c r="E26" s="103"/>
      <c r="F26" s="67"/>
      <c r="G26" s="68"/>
      <c r="H26" s="68"/>
      <c r="I26" s="68"/>
      <c r="J26" s="68"/>
      <c r="K26" s="68"/>
      <c r="L26" s="68"/>
      <c r="M26" s="68"/>
      <c r="N26" s="68"/>
      <c r="O26" s="68"/>
      <c r="P26" s="69"/>
    </row>
    <row r="27" spans="2:19" ht="30" customHeight="1" thickBot="1">
      <c r="B27" s="102"/>
      <c r="C27" s="103"/>
      <c r="D27" s="103"/>
      <c r="E27" s="103"/>
      <c r="F27" s="67"/>
      <c r="G27" s="68"/>
      <c r="H27" s="68"/>
      <c r="I27" s="68"/>
      <c r="J27" s="68"/>
      <c r="K27" s="68"/>
      <c r="L27" s="68"/>
      <c r="M27" s="68"/>
      <c r="N27" s="68"/>
      <c r="O27" s="68"/>
      <c r="P27" s="69"/>
    </row>
    <row r="28" spans="2:19" ht="30" customHeight="1" thickBot="1">
      <c r="B28" s="102"/>
      <c r="C28" s="103"/>
      <c r="D28" s="103"/>
      <c r="E28" s="103"/>
      <c r="F28" s="67"/>
      <c r="G28" s="68"/>
      <c r="H28" s="68"/>
      <c r="I28" s="68"/>
      <c r="J28" s="68"/>
      <c r="K28" s="68"/>
      <c r="L28" s="68"/>
      <c r="M28" s="68"/>
      <c r="N28" s="68"/>
      <c r="O28" s="68"/>
      <c r="P28" s="69"/>
    </row>
    <row r="29" spans="2:19" ht="30" customHeight="1" thickBot="1">
      <c r="B29" s="102"/>
      <c r="C29" s="103"/>
      <c r="D29" s="103"/>
      <c r="E29" s="103"/>
      <c r="F29" s="67"/>
      <c r="G29" s="68"/>
      <c r="H29" s="68"/>
      <c r="I29" s="68"/>
      <c r="J29" s="68"/>
      <c r="K29" s="68"/>
      <c r="L29" s="68"/>
      <c r="M29" s="68"/>
      <c r="N29" s="68"/>
      <c r="O29" s="68"/>
      <c r="P29" s="69"/>
    </row>
    <row r="30" spans="2:19" ht="30" customHeight="1" thickBot="1">
      <c r="B30" s="102"/>
      <c r="C30" s="103"/>
      <c r="D30" s="103"/>
      <c r="E30" s="103"/>
      <c r="F30" s="67"/>
      <c r="G30" s="68"/>
      <c r="H30" s="68"/>
      <c r="I30" s="68"/>
      <c r="J30" s="68"/>
      <c r="K30" s="68"/>
      <c r="L30" s="68"/>
      <c r="M30" s="68"/>
      <c r="N30" s="68"/>
      <c r="O30" s="68"/>
      <c r="P30" s="69"/>
    </row>
    <row r="31" spans="2:19" ht="30" customHeight="1" thickBot="1">
      <c r="B31" s="102"/>
      <c r="C31" s="103"/>
      <c r="D31" s="103"/>
      <c r="E31" s="103"/>
      <c r="F31" s="67"/>
      <c r="G31" s="68"/>
      <c r="H31" s="68"/>
      <c r="I31" s="68"/>
      <c r="J31" s="68"/>
      <c r="K31" s="68"/>
      <c r="L31" s="68"/>
      <c r="M31" s="68"/>
      <c r="N31" s="68"/>
      <c r="O31" s="68"/>
      <c r="P31" s="69"/>
    </row>
    <row r="32" spans="2:19" ht="30" customHeight="1" thickBot="1">
      <c r="B32" s="104"/>
      <c r="C32" s="105"/>
      <c r="D32" s="105"/>
      <c r="E32" s="105"/>
      <c r="F32" s="71"/>
      <c r="G32" s="72"/>
      <c r="H32" s="72"/>
      <c r="I32" s="72"/>
      <c r="J32" s="72"/>
      <c r="K32" s="72"/>
      <c r="L32" s="72"/>
      <c r="M32" s="72"/>
      <c r="N32" s="72"/>
      <c r="O32" s="72"/>
      <c r="P32" s="73"/>
    </row>
    <row r="33" spans="1:14" ht="15" customHeight="1" thickTop="1" thickBot="1">
      <c r="A33" s="74"/>
      <c r="I33" s="75"/>
      <c r="J33" s="75"/>
      <c r="K33" s="75"/>
      <c r="L33" s="75"/>
      <c r="M33" s="76"/>
      <c r="N33" s="76"/>
    </row>
    <row r="34" spans="1:14" ht="60" customHeight="1" thickTop="1" thickBot="1">
      <c r="A34" s="74"/>
      <c r="B34" s="77" t="s">
        <v>43</v>
      </c>
      <c r="C34" s="78" t="s">
        <v>436</v>
      </c>
      <c r="D34" s="79"/>
      <c r="I34" s="75"/>
      <c r="J34" s="75"/>
      <c r="K34" s="75"/>
      <c r="L34" s="75"/>
      <c r="M34" s="80"/>
      <c r="N34" s="80"/>
    </row>
    <row r="35" spans="1:14" ht="50.7" thickBot="1">
      <c r="B35" s="81" t="s">
        <v>105</v>
      </c>
      <c r="C35" s="134"/>
      <c r="D35" s="25"/>
      <c r="I35" s="75"/>
      <c r="J35" s="75"/>
      <c r="K35" s="75"/>
      <c r="L35" s="75"/>
      <c r="M35" s="80"/>
      <c r="N35" s="80"/>
    </row>
    <row r="36" spans="1:14" ht="67.5" customHeight="1" thickBot="1">
      <c r="B36" s="82" t="s">
        <v>106</v>
      </c>
      <c r="C36" s="134"/>
      <c r="D36" s="25"/>
      <c r="H36" s="83"/>
      <c r="I36" s="75"/>
      <c r="J36" s="75"/>
      <c r="K36" s="75"/>
      <c r="L36" s="75"/>
      <c r="M36" s="80"/>
      <c r="N36" s="80"/>
    </row>
    <row r="37" spans="1:14" ht="60" customHeight="1" thickTop="1"/>
    <row r="38" spans="1:14" ht="60" customHeight="1"/>
  </sheetData>
  <sheetProtection sheet="1" objects="1" scenarios="1"/>
  <mergeCells count="12">
    <mergeCell ref="F16:P16"/>
    <mergeCell ref="B16:B17"/>
    <mergeCell ref="C16:C17"/>
    <mergeCell ref="G17:P17"/>
    <mergeCell ref="D16:D17"/>
    <mergeCell ref="Q3:T3"/>
    <mergeCell ref="S14:T14"/>
    <mergeCell ref="B3:O3"/>
    <mergeCell ref="B4:O14"/>
    <mergeCell ref="S4:T6"/>
    <mergeCell ref="S8:T10"/>
    <mergeCell ref="S12:T12"/>
  </mergeCells>
  <conditionalFormatting sqref="B18:C18 E18 E17 C35 C36">
    <cfRule type="containsBlanks" dxfId="666" priority="3" stopIfTrue="1">
      <formula>LEN(TRIM(B17))=0</formula>
    </cfRule>
  </conditionalFormatting>
  <conditionalFormatting sqref="B18:E32">
    <cfRule type="containsBlanks" dxfId="665" priority="5" stopIfTrue="1">
      <formula>LEN(TRIM(B18))=0</formula>
    </cfRule>
  </conditionalFormatting>
  <dataValidations count="2">
    <dataValidation type="list" allowBlank="1" showInputMessage="1" showErrorMessage="1" sqref="C35:C36" xr:uid="{00000000-0002-0000-0100-000000000000}">
      <formula1>"YES, NO"</formula1>
    </dataValidation>
    <dataValidation type="list" allowBlank="1" showInputMessage="1" showErrorMessage="1" sqref="E17" xr:uid="{00000000-0002-0000-0100-000001000000}">
      <formula1>"mm, """</formula1>
    </dataValidation>
  </dataValidations>
  <pageMargins left="0.25" right="0.25" top="0.75" bottom="0.75" header="0.3" footer="0.3"/>
  <pageSetup paperSize="9" scale="79"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4" r:id="rId4" name="Check Box 4">
              <controlPr defaultSize="0" autoFill="0" autoLine="0" autoPict="0">
                <anchor moveWithCells="1">
                  <from>
                    <xdr:col>5</xdr:col>
                    <xdr:colOff>125730</xdr:colOff>
                    <xdr:row>17</xdr:row>
                    <xdr:rowOff>95250</xdr:rowOff>
                  </from>
                  <to>
                    <xdr:col>6</xdr:col>
                    <xdr:colOff>144780</xdr:colOff>
                    <xdr:row>17</xdr:row>
                    <xdr:rowOff>297180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6</xdr:col>
                    <xdr:colOff>121920</xdr:colOff>
                    <xdr:row>17</xdr:row>
                    <xdr:rowOff>95250</xdr:rowOff>
                  </from>
                  <to>
                    <xdr:col>7</xdr:col>
                    <xdr:colOff>144780</xdr:colOff>
                    <xdr:row>17</xdr:row>
                    <xdr:rowOff>297180</xdr:rowOff>
                  </to>
                </anchor>
              </controlPr>
            </control>
          </mc:Choice>
        </mc:AlternateContent>
        <mc:AlternateContent xmlns:mc="http://schemas.openxmlformats.org/markup-compatibility/2006">
          <mc:Choice Requires="x14">
            <control shapeId="5127" r:id="rId6" name="Check Box 7">
              <controlPr defaultSize="0" autoFill="0" autoLine="0" autoPict="0">
                <anchor moveWithCells="1">
                  <from>
                    <xdr:col>7</xdr:col>
                    <xdr:colOff>121920</xdr:colOff>
                    <xdr:row>17</xdr:row>
                    <xdr:rowOff>95250</xdr:rowOff>
                  </from>
                  <to>
                    <xdr:col>8</xdr:col>
                    <xdr:colOff>144780</xdr:colOff>
                    <xdr:row>17</xdr:row>
                    <xdr:rowOff>297180</xdr:rowOff>
                  </to>
                </anchor>
              </controlPr>
            </control>
          </mc:Choice>
        </mc:AlternateContent>
        <mc:AlternateContent xmlns:mc="http://schemas.openxmlformats.org/markup-compatibility/2006">
          <mc:Choice Requires="x14">
            <control shapeId="5129" r:id="rId7" name="Check Box 9">
              <controlPr defaultSize="0" autoFill="0" autoLine="0" autoPict="0">
                <anchor moveWithCells="1">
                  <from>
                    <xdr:col>8</xdr:col>
                    <xdr:colOff>121920</xdr:colOff>
                    <xdr:row>17</xdr:row>
                    <xdr:rowOff>95250</xdr:rowOff>
                  </from>
                  <to>
                    <xdr:col>9</xdr:col>
                    <xdr:colOff>144780</xdr:colOff>
                    <xdr:row>17</xdr:row>
                    <xdr:rowOff>297180</xdr:rowOff>
                  </to>
                </anchor>
              </controlPr>
            </control>
          </mc:Choice>
        </mc:AlternateContent>
        <mc:AlternateContent xmlns:mc="http://schemas.openxmlformats.org/markup-compatibility/2006">
          <mc:Choice Requires="x14">
            <control shapeId="5132" r:id="rId8" name="Check Box 12">
              <controlPr defaultSize="0" autoFill="0" autoLine="0" autoPict="0">
                <anchor moveWithCells="1">
                  <from>
                    <xdr:col>9</xdr:col>
                    <xdr:colOff>121920</xdr:colOff>
                    <xdr:row>17</xdr:row>
                    <xdr:rowOff>95250</xdr:rowOff>
                  </from>
                  <to>
                    <xdr:col>10</xdr:col>
                    <xdr:colOff>144780</xdr:colOff>
                    <xdr:row>17</xdr:row>
                    <xdr:rowOff>297180</xdr:rowOff>
                  </to>
                </anchor>
              </controlPr>
            </control>
          </mc:Choice>
        </mc:AlternateContent>
        <mc:AlternateContent xmlns:mc="http://schemas.openxmlformats.org/markup-compatibility/2006">
          <mc:Choice Requires="x14">
            <control shapeId="5135" r:id="rId9" name="Check Box 15">
              <controlPr defaultSize="0" autoFill="0" autoLine="0" autoPict="0">
                <anchor moveWithCells="1">
                  <from>
                    <xdr:col>10</xdr:col>
                    <xdr:colOff>121920</xdr:colOff>
                    <xdr:row>17</xdr:row>
                    <xdr:rowOff>95250</xdr:rowOff>
                  </from>
                  <to>
                    <xdr:col>11</xdr:col>
                    <xdr:colOff>144780</xdr:colOff>
                    <xdr:row>17</xdr:row>
                    <xdr:rowOff>297180</xdr:rowOff>
                  </to>
                </anchor>
              </controlPr>
            </control>
          </mc:Choice>
        </mc:AlternateContent>
        <mc:AlternateContent xmlns:mc="http://schemas.openxmlformats.org/markup-compatibility/2006">
          <mc:Choice Requires="x14">
            <control shapeId="5138" r:id="rId10" name="Check Box 18">
              <controlPr defaultSize="0" autoFill="0" autoLine="0" autoPict="0">
                <anchor moveWithCells="1">
                  <from>
                    <xdr:col>11</xdr:col>
                    <xdr:colOff>121920</xdr:colOff>
                    <xdr:row>17</xdr:row>
                    <xdr:rowOff>95250</xdr:rowOff>
                  </from>
                  <to>
                    <xdr:col>12</xdr:col>
                    <xdr:colOff>144780</xdr:colOff>
                    <xdr:row>17</xdr:row>
                    <xdr:rowOff>297180</xdr:rowOff>
                  </to>
                </anchor>
              </controlPr>
            </control>
          </mc:Choice>
        </mc:AlternateContent>
        <mc:AlternateContent xmlns:mc="http://schemas.openxmlformats.org/markup-compatibility/2006">
          <mc:Choice Requires="x14">
            <control shapeId="5141" r:id="rId11" name="Check Box 21">
              <controlPr defaultSize="0" autoFill="0" autoLine="0" autoPict="0">
                <anchor moveWithCells="1">
                  <from>
                    <xdr:col>12</xdr:col>
                    <xdr:colOff>121920</xdr:colOff>
                    <xdr:row>17</xdr:row>
                    <xdr:rowOff>95250</xdr:rowOff>
                  </from>
                  <to>
                    <xdr:col>13</xdr:col>
                    <xdr:colOff>144780</xdr:colOff>
                    <xdr:row>17</xdr:row>
                    <xdr:rowOff>297180</xdr:rowOff>
                  </to>
                </anchor>
              </controlPr>
            </control>
          </mc:Choice>
        </mc:AlternateContent>
        <mc:AlternateContent xmlns:mc="http://schemas.openxmlformats.org/markup-compatibility/2006">
          <mc:Choice Requires="x14">
            <control shapeId="5144" r:id="rId12" name="Check Box 24">
              <controlPr defaultSize="0" autoFill="0" autoLine="0" autoPict="0">
                <anchor moveWithCells="1">
                  <from>
                    <xdr:col>13</xdr:col>
                    <xdr:colOff>121920</xdr:colOff>
                    <xdr:row>17</xdr:row>
                    <xdr:rowOff>95250</xdr:rowOff>
                  </from>
                  <to>
                    <xdr:col>14</xdr:col>
                    <xdr:colOff>144780</xdr:colOff>
                    <xdr:row>17</xdr:row>
                    <xdr:rowOff>297180</xdr:rowOff>
                  </to>
                </anchor>
              </controlPr>
            </control>
          </mc:Choice>
        </mc:AlternateContent>
        <mc:AlternateContent xmlns:mc="http://schemas.openxmlformats.org/markup-compatibility/2006">
          <mc:Choice Requires="x14">
            <control shapeId="5147" r:id="rId13" name="Check Box 27">
              <controlPr defaultSize="0" autoFill="0" autoLine="0" autoPict="0">
                <anchor moveWithCells="1">
                  <from>
                    <xdr:col>14</xdr:col>
                    <xdr:colOff>121920</xdr:colOff>
                    <xdr:row>17</xdr:row>
                    <xdr:rowOff>95250</xdr:rowOff>
                  </from>
                  <to>
                    <xdr:col>15</xdr:col>
                    <xdr:colOff>144780</xdr:colOff>
                    <xdr:row>17</xdr:row>
                    <xdr:rowOff>297180</xdr:rowOff>
                  </to>
                </anchor>
              </controlPr>
            </control>
          </mc:Choice>
        </mc:AlternateContent>
        <mc:AlternateContent xmlns:mc="http://schemas.openxmlformats.org/markup-compatibility/2006">
          <mc:Choice Requires="x14">
            <control shapeId="5150" r:id="rId14" name="Check Box 30">
              <controlPr defaultSize="0" autoFill="0" autoLine="0" autoPict="0">
                <anchor moveWithCells="1">
                  <from>
                    <xdr:col>15</xdr:col>
                    <xdr:colOff>121920</xdr:colOff>
                    <xdr:row>17</xdr:row>
                    <xdr:rowOff>95250</xdr:rowOff>
                  </from>
                  <to>
                    <xdr:col>16</xdr:col>
                    <xdr:colOff>144780</xdr:colOff>
                    <xdr:row>17</xdr:row>
                    <xdr:rowOff>297180</xdr:rowOff>
                  </to>
                </anchor>
              </controlPr>
            </control>
          </mc:Choice>
        </mc:AlternateContent>
        <mc:AlternateContent xmlns:mc="http://schemas.openxmlformats.org/markup-compatibility/2006">
          <mc:Choice Requires="x14">
            <control shapeId="5558" r:id="rId15" name="Check Box 438">
              <controlPr defaultSize="0" autoFill="0" autoLine="0" autoPict="0">
                <anchor moveWithCells="1">
                  <from>
                    <xdr:col>5</xdr:col>
                    <xdr:colOff>125730</xdr:colOff>
                    <xdr:row>18</xdr:row>
                    <xdr:rowOff>87630</xdr:rowOff>
                  </from>
                  <to>
                    <xdr:col>6</xdr:col>
                    <xdr:colOff>144780</xdr:colOff>
                    <xdr:row>18</xdr:row>
                    <xdr:rowOff>285750</xdr:rowOff>
                  </to>
                </anchor>
              </controlPr>
            </control>
          </mc:Choice>
        </mc:AlternateContent>
        <mc:AlternateContent xmlns:mc="http://schemas.openxmlformats.org/markup-compatibility/2006">
          <mc:Choice Requires="x14">
            <control shapeId="5559" r:id="rId16" name="Check Box 439">
              <controlPr defaultSize="0" autoFill="0" autoLine="0" autoPict="0">
                <anchor moveWithCells="1">
                  <from>
                    <xdr:col>6</xdr:col>
                    <xdr:colOff>121920</xdr:colOff>
                    <xdr:row>18</xdr:row>
                    <xdr:rowOff>87630</xdr:rowOff>
                  </from>
                  <to>
                    <xdr:col>7</xdr:col>
                    <xdr:colOff>144780</xdr:colOff>
                    <xdr:row>18</xdr:row>
                    <xdr:rowOff>285750</xdr:rowOff>
                  </to>
                </anchor>
              </controlPr>
            </control>
          </mc:Choice>
        </mc:AlternateContent>
        <mc:AlternateContent xmlns:mc="http://schemas.openxmlformats.org/markup-compatibility/2006">
          <mc:Choice Requires="x14">
            <control shapeId="5560" r:id="rId17" name="Check Box 440">
              <controlPr defaultSize="0" autoFill="0" autoLine="0" autoPict="0">
                <anchor moveWithCells="1">
                  <from>
                    <xdr:col>7</xdr:col>
                    <xdr:colOff>121920</xdr:colOff>
                    <xdr:row>18</xdr:row>
                    <xdr:rowOff>87630</xdr:rowOff>
                  </from>
                  <to>
                    <xdr:col>8</xdr:col>
                    <xdr:colOff>144780</xdr:colOff>
                    <xdr:row>18</xdr:row>
                    <xdr:rowOff>285750</xdr:rowOff>
                  </to>
                </anchor>
              </controlPr>
            </control>
          </mc:Choice>
        </mc:AlternateContent>
        <mc:AlternateContent xmlns:mc="http://schemas.openxmlformats.org/markup-compatibility/2006">
          <mc:Choice Requires="x14">
            <control shapeId="5561" r:id="rId18" name="Check Box 441">
              <controlPr defaultSize="0" autoFill="0" autoLine="0" autoPict="0">
                <anchor moveWithCells="1">
                  <from>
                    <xdr:col>8</xdr:col>
                    <xdr:colOff>121920</xdr:colOff>
                    <xdr:row>18</xdr:row>
                    <xdr:rowOff>87630</xdr:rowOff>
                  </from>
                  <to>
                    <xdr:col>9</xdr:col>
                    <xdr:colOff>144780</xdr:colOff>
                    <xdr:row>18</xdr:row>
                    <xdr:rowOff>285750</xdr:rowOff>
                  </to>
                </anchor>
              </controlPr>
            </control>
          </mc:Choice>
        </mc:AlternateContent>
        <mc:AlternateContent xmlns:mc="http://schemas.openxmlformats.org/markup-compatibility/2006">
          <mc:Choice Requires="x14">
            <control shapeId="5562" r:id="rId19" name="Check Box 442">
              <controlPr defaultSize="0" autoFill="0" autoLine="0" autoPict="0">
                <anchor moveWithCells="1">
                  <from>
                    <xdr:col>9</xdr:col>
                    <xdr:colOff>121920</xdr:colOff>
                    <xdr:row>18</xdr:row>
                    <xdr:rowOff>87630</xdr:rowOff>
                  </from>
                  <to>
                    <xdr:col>10</xdr:col>
                    <xdr:colOff>144780</xdr:colOff>
                    <xdr:row>18</xdr:row>
                    <xdr:rowOff>285750</xdr:rowOff>
                  </to>
                </anchor>
              </controlPr>
            </control>
          </mc:Choice>
        </mc:AlternateContent>
        <mc:AlternateContent xmlns:mc="http://schemas.openxmlformats.org/markup-compatibility/2006">
          <mc:Choice Requires="x14">
            <control shapeId="5563" r:id="rId20" name="Check Box 443">
              <controlPr defaultSize="0" autoFill="0" autoLine="0" autoPict="0">
                <anchor moveWithCells="1">
                  <from>
                    <xdr:col>10</xdr:col>
                    <xdr:colOff>121920</xdr:colOff>
                    <xdr:row>18</xdr:row>
                    <xdr:rowOff>87630</xdr:rowOff>
                  </from>
                  <to>
                    <xdr:col>11</xdr:col>
                    <xdr:colOff>144780</xdr:colOff>
                    <xdr:row>18</xdr:row>
                    <xdr:rowOff>285750</xdr:rowOff>
                  </to>
                </anchor>
              </controlPr>
            </control>
          </mc:Choice>
        </mc:AlternateContent>
        <mc:AlternateContent xmlns:mc="http://schemas.openxmlformats.org/markup-compatibility/2006">
          <mc:Choice Requires="x14">
            <control shapeId="5564" r:id="rId21" name="Check Box 444">
              <controlPr defaultSize="0" autoFill="0" autoLine="0" autoPict="0">
                <anchor moveWithCells="1">
                  <from>
                    <xdr:col>11</xdr:col>
                    <xdr:colOff>121920</xdr:colOff>
                    <xdr:row>18</xdr:row>
                    <xdr:rowOff>87630</xdr:rowOff>
                  </from>
                  <to>
                    <xdr:col>12</xdr:col>
                    <xdr:colOff>144780</xdr:colOff>
                    <xdr:row>18</xdr:row>
                    <xdr:rowOff>285750</xdr:rowOff>
                  </to>
                </anchor>
              </controlPr>
            </control>
          </mc:Choice>
        </mc:AlternateContent>
        <mc:AlternateContent xmlns:mc="http://schemas.openxmlformats.org/markup-compatibility/2006">
          <mc:Choice Requires="x14">
            <control shapeId="5565" r:id="rId22" name="Check Box 445">
              <controlPr defaultSize="0" autoFill="0" autoLine="0" autoPict="0">
                <anchor moveWithCells="1">
                  <from>
                    <xdr:col>12</xdr:col>
                    <xdr:colOff>121920</xdr:colOff>
                    <xdr:row>18</xdr:row>
                    <xdr:rowOff>87630</xdr:rowOff>
                  </from>
                  <to>
                    <xdr:col>13</xdr:col>
                    <xdr:colOff>144780</xdr:colOff>
                    <xdr:row>18</xdr:row>
                    <xdr:rowOff>285750</xdr:rowOff>
                  </to>
                </anchor>
              </controlPr>
            </control>
          </mc:Choice>
        </mc:AlternateContent>
        <mc:AlternateContent xmlns:mc="http://schemas.openxmlformats.org/markup-compatibility/2006">
          <mc:Choice Requires="x14">
            <control shapeId="5566" r:id="rId23" name="Check Box 446">
              <controlPr defaultSize="0" autoFill="0" autoLine="0" autoPict="0">
                <anchor moveWithCells="1">
                  <from>
                    <xdr:col>13</xdr:col>
                    <xdr:colOff>121920</xdr:colOff>
                    <xdr:row>18</xdr:row>
                    <xdr:rowOff>87630</xdr:rowOff>
                  </from>
                  <to>
                    <xdr:col>14</xdr:col>
                    <xdr:colOff>144780</xdr:colOff>
                    <xdr:row>18</xdr:row>
                    <xdr:rowOff>285750</xdr:rowOff>
                  </to>
                </anchor>
              </controlPr>
            </control>
          </mc:Choice>
        </mc:AlternateContent>
        <mc:AlternateContent xmlns:mc="http://schemas.openxmlformats.org/markup-compatibility/2006">
          <mc:Choice Requires="x14">
            <control shapeId="5567" r:id="rId24" name="Check Box 447">
              <controlPr defaultSize="0" autoFill="0" autoLine="0" autoPict="0">
                <anchor moveWithCells="1">
                  <from>
                    <xdr:col>14</xdr:col>
                    <xdr:colOff>121920</xdr:colOff>
                    <xdr:row>18</xdr:row>
                    <xdr:rowOff>87630</xdr:rowOff>
                  </from>
                  <to>
                    <xdr:col>15</xdr:col>
                    <xdr:colOff>144780</xdr:colOff>
                    <xdr:row>18</xdr:row>
                    <xdr:rowOff>285750</xdr:rowOff>
                  </to>
                </anchor>
              </controlPr>
            </control>
          </mc:Choice>
        </mc:AlternateContent>
        <mc:AlternateContent xmlns:mc="http://schemas.openxmlformats.org/markup-compatibility/2006">
          <mc:Choice Requires="x14">
            <control shapeId="5568" r:id="rId25" name="Check Box 448">
              <controlPr defaultSize="0" autoFill="0" autoLine="0" autoPict="0">
                <anchor moveWithCells="1">
                  <from>
                    <xdr:col>15</xdr:col>
                    <xdr:colOff>121920</xdr:colOff>
                    <xdr:row>18</xdr:row>
                    <xdr:rowOff>87630</xdr:rowOff>
                  </from>
                  <to>
                    <xdr:col>16</xdr:col>
                    <xdr:colOff>144780</xdr:colOff>
                    <xdr:row>18</xdr:row>
                    <xdr:rowOff>285750</xdr:rowOff>
                  </to>
                </anchor>
              </controlPr>
            </control>
          </mc:Choice>
        </mc:AlternateContent>
        <mc:AlternateContent xmlns:mc="http://schemas.openxmlformats.org/markup-compatibility/2006">
          <mc:Choice Requires="x14">
            <control shapeId="5569" r:id="rId26" name="Check Box 449">
              <controlPr defaultSize="0" autoFill="0" autoLine="0" autoPict="0">
                <anchor moveWithCells="1">
                  <from>
                    <xdr:col>5</xdr:col>
                    <xdr:colOff>125730</xdr:colOff>
                    <xdr:row>19</xdr:row>
                    <xdr:rowOff>87630</xdr:rowOff>
                  </from>
                  <to>
                    <xdr:col>6</xdr:col>
                    <xdr:colOff>144780</xdr:colOff>
                    <xdr:row>19</xdr:row>
                    <xdr:rowOff>285750</xdr:rowOff>
                  </to>
                </anchor>
              </controlPr>
            </control>
          </mc:Choice>
        </mc:AlternateContent>
        <mc:AlternateContent xmlns:mc="http://schemas.openxmlformats.org/markup-compatibility/2006">
          <mc:Choice Requires="x14">
            <control shapeId="5570" r:id="rId27" name="Check Box 450">
              <controlPr defaultSize="0" autoFill="0" autoLine="0" autoPict="0">
                <anchor moveWithCells="1">
                  <from>
                    <xdr:col>6</xdr:col>
                    <xdr:colOff>121920</xdr:colOff>
                    <xdr:row>19</xdr:row>
                    <xdr:rowOff>87630</xdr:rowOff>
                  </from>
                  <to>
                    <xdr:col>7</xdr:col>
                    <xdr:colOff>144780</xdr:colOff>
                    <xdr:row>19</xdr:row>
                    <xdr:rowOff>285750</xdr:rowOff>
                  </to>
                </anchor>
              </controlPr>
            </control>
          </mc:Choice>
        </mc:AlternateContent>
        <mc:AlternateContent xmlns:mc="http://schemas.openxmlformats.org/markup-compatibility/2006">
          <mc:Choice Requires="x14">
            <control shapeId="5571" r:id="rId28" name="Check Box 451">
              <controlPr defaultSize="0" autoFill="0" autoLine="0" autoPict="0">
                <anchor moveWithCells="1">
                  <from>
                    <xdr:col>7</xdr:col>
                    <xdr:colOff>121920</xdr:colOff>
                    <xdr:row>19</xdr:row>
                    <xdr:rowOff>87630</xdr:rowOff>
                  </from>
                  <to>
                    <xdr:col>8</xdr:col>
                    <xdr:colOff>144780</xdr:colOff>
                    <xdr:row>19</xdr:row>
                    <xdr:rowOff>285750</xdr:rowOff>
                  </to>
                </anchor>
              </controlPr>
            </control>
          </mc:Choice>
        </mc:AlternateContent>
        <mc:AlternateContent xmlns:mc="http://schemas.openxmlformats.org/markup-compatibility/2006">
          <mc:Choice Requires="x14">
            <control shapeId="5572" r:id="rId29" name="Check Box 452">
              <controlPr defaultSize="0" autoFill="0" autoLine="0" autoPict="0">
                <anchor moveWithCells="1">
                  <from>
                    <xdr:col>8</xdr:col>
                    <xdr:colOff>121920</xdr:colOff>
                    <xdr:row>19</xdr:row>
                    <xdr:rowOff>87630</xdr:rowOff>
                  </from>
                  <to>
                    <xdr:col>9</xdr:col>
                    <xdr:colOff>144780</xdr:colOff>
                    <xdr:row>19</xdr:row>
                    <xdr:rowOff>285750</xdr:rowOff>
                  </to>
                </anchor>
              </controlPr>
            </control>
          </mc:Choice>
        </mc:AlternateContent>
        <mc:AlternateContent xmlns:mc="http://schemas.openxmlformats.org/markup-compatibility/2006">
          <mc:Choice Requires="x14">
            <control shapeId="5573" r:id="rId30" name="Check Box 453">
              <controlPr defaultSize="0" autoFill="0" autoLine="0" autoPict="0">
                <anchor moveWithCells="1">
                  <from>
                    <xdr:col>9</xdr:col>
                    <xdr:colOff>121920</xdr:colOff>
                    <xdr:row>19</xdr:row>
                    <xdr:rowOff>87630</xdr:rowOff>
                  </from>
                  <to>
                    <xdr:col>10</xdr:col>
                    <xdr:colOff>144780</xdr:colOff>
                    <xdr:row>19</xdr:row>
                    <xdr:rowOff>285750</xdr:rowOff>
                  </to>
                </anchor>
              </controlPr>
            </control>
          </mc:Choice>
        </mc:AlternateContent>
        <mc:AlternateContent xmlns:mc="http://schemas.openxmlformats.org/markup-compatibility/2006">
          <mc:Choice Requires="x14">
            <control shapeId="5574" r:id="rId31" name="Check Box 454">
              <controlPr defaultSize="0" autoFill="0" autoLine="0" autoPict="0">
                <anchor moveWithCells="1">
                  <from>
                    <xdr:col>10</xdr:col>
                    <xdr:colOff>121920</xdr:colOff>
                    <xdr:row>19</xdr:row>
                    <xdr:rowOff>87630</xdr:rowOff>
                  </from>
                  <to>
                    <xdr:col>11</xdr:col>
                    <xdr:colOff>144780</xdr:colOff>
                    <xdr:row>19</xdr:row>
                    <xdr:rowOff>285750</xdr:rowOff>
                  </to>
                </anchor>
              </controlPr>
            </control>
          </mc:Choice>
        </mc:AlternateContent>
        <mc:AlternateContent xmlns:mc="http://schemas.openxmlformats.org/markup-compatibility/2006">
          <mc:Choice Requires="x14">
            <control shapeId="5575" r:id="rId32" name="Check Box 455">
              <controlPr defaultSize="0" autoFill="0" autoLine="0" autoPict="0">
                <anchor moveWithCells="1">
                  <from>
                    <xdr:col>11</xdr:col>
                    <xdr:colOff>121920</xdr:colOff>
                    <xdr:row>19</xdr:row>
                    <xdr:rowOff>87630</xdr:rowOff>
                  </from>
                  <to>
                    <xdr:col>12</xdr:col>
                    <xdr:colOff>144780</xdr:colOff>
                    <xdr:row>19</xdr:row>
                    <xdr:rowOff>285750</xdr:rowOff>
                  </to>
                </anchor>
              </controlPr>
            </control>
          </mc:Choice>
        </mc:AlternateContent>
        <mc:AlternateContent xmlns:mc="http://schemas.openxmlformats.org/markup-compatibility/2006">
          <mc:Choice Requires="x14">
            <control shapeId="5576" r:id="rId33" name="Check Box 456">
              <controlPr defaultSize="0" autoFill="0" autoLine="0" autoPict="0">
                <anchor moveWithCells="1">
                  <from>
                    <xdr:col>12</xdr:col>
                    <xdr:colOff>121920</xdr:colOff>
                    <xdr:row>19</xdr:row>
                    <xdr:rowOff>87630</xdr:rowOff>
                  </from>
                  <to>
                    <xdr:col>13</xdr:col>
                    <xdr:colOff>144780</xdr:colOff>
                    <xdr:row>19</xdr:row>
                    <xdr:rowOff>285750</xdr:rowOff>
                  </to>
                </anchor>
              </controlPr>
            </control>
          </mc:Choice>
        </mc:AlternateContent>
        <mc:AlternateContent xmlns:mc="http://schemas.openxmlformats.org/markup-compatibility/2006">
          <mc:Choice Requires="x14">
            <control shapeId="5577" r:id="rId34" name="Check Box 457">
              <controlPr defaultSize="0" autoFill="0" autoLine="0" autoPict="0">
                <anchor moveWithCells="1">
                  <from>
                    <xdr:col>13</xdr:col>
                    <xdr:colOff>121920</xdr:colOff>
                    <xdr:row>19</xdr:row>
                    <xdr:rowOff>87630</xdr:rowOff>
                  </from>
                  <to>
                    <xdr:col>14</xdr:col>
                    <xdr:colOff>144780</xdr:colOff>
                    <xdr:row>19</xdr:row>
                    <xdr:rowOff>285750</xdr:rowOff>
                  </to>
                </anchor>
              </controlPr>
            </control>
          </mc:Choice>
        </mc:AlternateContent>
        <mc:AlternateContent xmlns:mc="http://schemas.openxmlformats.org/markup-compatibility/2006">
          <mc:Choice Requires="x14">
            <control shapeId="5578" r:id="rId35" name="Check Box 458">
              <controlPr defaultSize="0" autoFill="0" autoLine="0" autoPict="0">
                <anchor moveWithCells="1">
                  <from>
                    <xdr:col>14</xdr:col>
                    <xdr:colOff>121920</xdr:colOff>
                    <xdr:row>19</xdr:row>
                    <xdr:rowOff>87630</xdr:rowOff>
                  </from>
                  <to>
                    <xdr:col>15</xdr:col>
                    <xdr:colOff>144780</xdr:colOff>
                    <xdr:row>19</xdr:row>
                    <xdr:rowOff>285750</xdr:rowOff>
                  </to>
                </anchor>
              </controlPr>
            </control>
          </mc:Choice>
        </mc:AlternateContent>
        <mc:AlternateContent xmlns:mc="http://schemas.openxmlformats.org/markup-compatibility/2006">
          <mc:Choice Requires="x14">
            <control shapeId="5579" r:id="rId36" name="Check Box 459">
              <controlPr defaultSize="0" autoFill="0" autoLine="0" autoPict="0">
                <anchor moveWithCells="1">
                  <from>
                    <xdr:col>15</xdr:col>
                    <xdr:colOff>121920</xdr:colOff>
                    <xdr:row>19</xdr:row>
                    <xdr:rowOff>87630</xdr:rowOff>
                  </from>
                  <to>
                    <xdr:col>16</xdr:col>
                    <xdr:colOff>144780</xdr:colOff>
                    <xdr:row>19</xdr:row>
                    <xdr:rowOff>285750</xdr:rowOff>
                  </to>
                </anchor>
              </controlPr>
            </control>
          </mc:Choice>
        </mc:AlternateContent>
        <mc:AlternateContent xmlns:mc="http://schemas.openxmlformats.org/markup-compatibility/2006">
          <mc:Choice Requires="x14">
            <control shapeId="5580" r:id="rId37" name="Check Box 460">
              <controlPr defaultSize="0" autoFill="0" autoLine="0" autoPict="0">
                <anchor moveWithCells="1">
                  <from>
                    <xdr:col>5</xdr:col>
                    <xdr:colOff>125730</xdr:colOff>
                    <xdr:row>20</xdr:row>
                    <xdr:rowOff>87630</xdr:rowOff>
                  </from>
                  <to>
                    <xdr:col>6</xdr:col>
                    <xdr:colOff>144780</xdr:colOff>
                    <xdr:row>20</xdr:row>
                    <xdr:rowOff>285750</xdr:rowOff>
                  </to>
                </anchor>
              </controlPr>
            </control>
          </mc:Choice>
        </mc:AlternateContent>
        <mc:AlternateContent xmlns:mc="http://schemas.openxmlformats.org/markup-compatibility/2006">
          <mc:Choice Requires="x14">
            <control shapeId="5581" r:id="rId38" name="Check Box 461">
              <controlPr defaultSize="0" autoFill="0" autoLine="0" autoPict="0">
                <anchor moveWithCells="1">
                  <from>
                    <xdr:col>6</xdr:col>
                    <xdr:colOff>121920</xdr:colOff>
                    <xdr:row>20</xdr:row>
                    <xdr:rowOff>87630</xdr:rowOff>
                  </from>
                  <to>
                    <xdr:col>7</xdr:col>
                    <xdr:colOff>144780</xdr:colOff>
                    <xdr:row>20</xdr:row>
                    <xdr:rowOff>285750</xdr:rowOff>
                  </to>
                </anchor>
              </controlPr>
            </control>
          </mc:Choice>
        </mc:AlternateContent>
        <mc:AlternateContent xmlns:mc="http://schemas.openxmlformats.org/markup-compatibility/2006">
          <mc:Choice Requires="x14">
            <control shapeId="5582" r:id="rId39" name="Check Box 462">
              <controlPr defaultSize="0" autoFill="0" autoLine="0" autoPict="0">
                <anchor moveWithCells="1">
                  <from>
                    <xdr:col>7</xdr:col>
                    <xdr:colOff>121920</xdr:colOff>
                    <xdr:row>20</xdr:row>
                    <xdr:rowOff>87630</xdr:rowOff>
                  </from>
                  <to>
                    <xdr:col>8</xdr:col>
                    <xdr:colOff>144780</xdr:colOff>
                    <xdr:row>20</xdr:row>
                    <xdr:rowOff>285750</xdr:rowOff>
                  </to>
                </anchor>
              </controlPr>
            </control>
          </mc:Choice>
        </mc:AlternateContent>
        <mc:AlternateContent xmlns:mc="http://schemas.openxmlformats.org/markup-compatibility/2006">
          <mc:Choice Requires="x14">
            <control shapeId="5583" r:id="rId40" name="Check Box 463">
              <controlPr defaultSize="0" autoFill="0" autoLine="0" autoPict="0">
                <anchor moveWithCells="1">
                  <from>
                    <xdr:col>8</xdr:col>
                    <xdr:colOff>121920</xdr:colOff>
                    <xdr:row>20</xdr:row>
                    <xdr:rowOff>87630</xdr:rowOff>
                  </from>
                  <to>
                    <xdr:col>9</xdr:col>
                    <xdr:colOff>144780</xdr:colOff>
                    <xdr:row>20</xdr:row>
                    <xdr:rowOff>285750</xdr:rowOff>
                  </to>
                </anchor>
              </controlPr>
            </control>
          </mc:Choice>
        </mc:AlternateContent>
        <mc:AlternateContent xmlns:mc="http://schemas.openxmlformats.org/markup-compatibility/2006">
          <mc:Choice Requires="x14">
            <control shapeId="5584" r:id="rId41" name="Check Box 464">
              <controlPr defaultSize="0" autoFill="0" autoLine="0" autoPict="0">
                <anchor moveWithCells="1">
                  <from>
                    <xdr:col>9</xdr:col>
                    <xdr:colOff>121920</xdr:colOff>
                    <xdr:row>20</xdr:row>
                    <xdr:rowOff>87630</xdr:rowOff>
                  </from>
                  <to>
                    <xdr:col>10</xdr:col>
                    <xdr:colOff>144780</xdr:colOff>
                    <xdr:row>20</xdr:row>
                    <xdr:rowOff>285750</xdr:rowOff>
                  </to>
                </anchor>
              </controlPr>
            </control>
          </mc:Choice>
        </mc:AlternateContent>
        <mc:AlternateContent xmlns:mc="http://schemas.openxmlformats.org/markup-compatibility/2006">
          <mc:Choice Requires="x14">
            <control shapeId="5585" r:id="rId42" name="Check Box 465">
              <controlPr defaultSize="0" autoFill="0" autoLine="0" autoPict="0">
                <anchor moveWithCells="1">
                  <from>
                    <xdr:col>10</xdr:col>
                    <xdr:colOff>121920</xdr:colOff>
                    <xdr:row>20</xdr:row>
                    <xdr:rowOff>87630</xdr:rowOff>
                  </from>
                  <to>
                    <xdr:col>11</xdr:col>
                    <xdr:colOff>144780</xdr:colOff>
                    <xdr:row>20</xdr:row>
                    <xdr:rowOff>285750</xdr:rowOff>
                  </to>
                </anchor>
              </controlPr>
            </control>
          </mc:Choice>
        </mc:AlternateContent>
        <mc:AlternateContent xmlns:mc="http://schemas.openxmlformats.org/markup-compatibility/2006">
          <mc:Choice Requires="x14">
            <control shapeId="5586" r:id="rId43" name="Check Box 466">
              <controlPr defaultSize="0" autoFill="0" autoLine="0" autoPict="0">
                <anchor moveWithCells="1">
                  <from>
                    <xdr:col>11</xdr:col>
                    <xdr:colOff>121920</xdr:colOff>
                    <xdr:row>20</xdr:row>
                    <xdr:rowOff>87630</xdr:rowOff>
                  </from>
                  <to>
                    <xdr:col>12</xdr:col>
                    <xdr:colOff>144780</xdr:colOff>
                    <xdr:row>20</xdr:row>
                    <xdr:rowOff>285750</xdr:rowOff>
                  </to>
                </anchor>
              </controlPr>
            </control>
          </mc:Choice>
        </mc:AlternateContent>
        <mc:AlternateContent xmlns:mc="http://schemas.openxmlformats.org/markup-compatibility/2006">
          <mc:Choice Requires="x14">
            <control shapeId="5587" r:id="rId44" name="Check Box 467">
              <controlPr defaultSize="0" autoFill="0" autoLine="0" autoPict="0">
                <anchor moveWithCells="1">
                  <from>
                    <xdr:col>12</xdr:col>
                    <xdr:colOff>121920</xdr:colOff>
                    <xdr:row>20</xdr:row>
                    <xdr:rowOff>87630</xdr:rowOff>
                  </from>
                  <to>
                    <xdr:col>13</xdr:col>
                    <xdr:colOff>144780</xdr:colOff>
                    <xdr:row>20</xdr:row>
                    <xdr:rowOff>285750</xdr:rowOff>
                  </to>
                </anchor>
              </controlPr>
            </control>
          </mc:Choice>
        </mc:AlternateContent>
        <mc:AlternateContent xmlns:mc="http://schemas.openxmlformats.org/markup-compatibility/2006">
          <mc:Choice Requires="x14">
            <control shapeId="5588" r:id="rId45" name="Check Box 468">
              <controlPr defaultSize="0" autoFill="0" autoLine="0" autoPict="0">
                <anchor moveWithCells="1">
                  <from>
                    <xdr:col>13</xdr:col>
                    <xdr:colOff>121920</xdr:colOff>
                    <xdr:row>20</xdr:row>
                    <xdr:rowOff>87630</xdr:rowOff>
                  </from>
                  <to>
                    <xdr:col>14</xdr:col>
                    <xdr:colOff>144780</xdr:colOff>
                    <xdr:row>20</xdr:row>
                    <xdr:rowOff>285750</xdr:rowOff>
                  </to>
                </anchor>
              </controlPr>
            </control>
          </mc:Choice>
        </mc:AlternateContent>
        <mc:AlternateContent xmlns:mc="http://schemas.openxmlformats.org/markup-compatibility/2006">
          <mc:Choice Requires="x14">
            <control shapeId="5589" r:id="rId46" name="Check Box 469">
              <controlPr defaultSize="0" autoFill="0" autoLine="0" autoPict="0">
                <anchor moveWithCells="1">
                  <from>
                    <xdr:col>14</xdr:col>
                    <xdr:colOff>121920</xdr:colOff>
                    <xdr:row>20</xdr:row>
                    <xdr:rowOff>87630</xdr:rowOff>
                  </from>
                  <to>
                    <xdr:col>15</xdr:col>
                    <xdr:colOff>144780</xdr:colOff>
                    <xdr:row>20</xdr:row>
                    <xdr:rowOff>285750</xdr:rowOff>
                  </to>
                </anchor>
              </controlPr>
            </control>
          </mc:Choice>
        </mc:AlternateContent>
        <mc:AlternateContent xmlns:mc="http://schemas.openxmlformats.org/markup-compatibility/2006">
          <mc:Choice Requires="x14">
            <control shapeId="5590" r:id="rId47" name="Check Box 470">
              <controlPr defaultSize="0" autoFill="0" autoLine="0" autoPict="0">
                <anchor moveWithCells="1">
                  <from>
                    <xdr:col>15</xdr:col>
                    <xdr:colOff>121920</xdr:colOff>
                    <xdr:row>20</xdr:row>
                    <xdr:rowOff>87630</xdr:rowOff>
                  </from>
                  <to>
                    <xdr:col>16</xdr:col>
                    <xdr:colOff>144780</xdr:colOff>
                    <xdr:row>20</xdr:row>
                    <xdr:rowOff>285750</xdr:rowOff>
                  </to>
                </anchor>
              </controlPr>
            </control>
          </mc:Choice>
        </mc:AlternateContent>
        <mc:AlternateContent xmlns:mc="http://schemas.openxmlformats.org/markup-compatibility/2006">
          <mc:Choice Requires="x14">
            <control shapeId="5591" r:id="rId48" name="Check Box 471">
              <controlPr defaultSize="0" autoFill="0" autoLine="0" autoPict="0">
                <anchor moveWithCells="1">
                  <from>
                    <xdr:col>5</xdr:col>
                    <xdr:colOff>125730</xdr:colOff>
                    <xdr:row>21</xdr:row>
                    <xdr:rowOff>87630</xdr:rowOff>
                  </from>
                  <to>
                    <xdr:col>6</xdr:col>
                    <xdr:colOff>144780</xdr:colOff>
                    <xdr:row>21</xdr:row>
                    <xdr:rowOff>285750</xdr:rowOff>
                  </to>
                </anchor>
              </controlPr>
            </control>
          </mc:Choice>
        </mc:AlternateContent>
        <mc:AlternateContent xmlns:mc="http://schemas.openxmlformats.org/markup-compatibility/2006">
          <mc:Choice Requires="x14">
            <control shapeId="5592" r:id="rId49" name="Check Box 472">
              <controlPr defaultSize="0" autoFill="0" autoLine="0" autoPict="0">
                <anchor moveWithCells="1">
                  <from>
                    <xdr:col>6</xdr:col>
                    <xdr:colOff>121920</xdr:colOff>
                    <xdr:row>21</xdr:row>
                    <xdr:rowOff>87630</xdr:rowOff>
                  </from>
                  <to>
                    <xdr:col>7</xdr:col>
                    <xdr:colOff>144780</xdr:colOff>
                    <xdr:row>21</xdr:row>
                    <xdr:rowOff>285750</xdr:rowOff>
                  </to>
                </anchor>
              </controlPr>
            </control>
          </mc:Choice>
        </mc:AlternateContent>
        <mc:AlternateContent xmlns:mc="http://schemas.openxmlformats.org/markup-compatibility/2006">
          <mc:Choice Requires="x14">
            <control shapeId="5593" r:id="rId50" name="Check Box 473">
              <controlPr defaultSize="0" autoFill="0" autoLine="0" autoPict="0">
                <anchor moveWithCells="1">
                  <from>
                    <xdr:col>7</xdr:col>
                    <xdr:colOff>121920</xdr:colOff>
                    <xdr:row>21</xdr:row>
                    <xdr:rowOff>87630</xdr:rowOff>
                  </from>
                  <to>
                    <xdr:col>8</xdr:col>
                    <xdr:colOff>144780</xdr:colOff>
                    <xdr:row>21</xdr:row>
                    <xdr:rowOff>285750</xdr:rowOff>
                  </to>
                </anchor>
              </controlPr>
            </control>
          </mc:Choice>
        </mc:AlternateContent>
        <mc:AlternateContent xmlns:mc="http://schemas.openxmlformats.org/markup-compatibility/2006">
          <mc:Choice Requires="x14">
            <control shapeId="5594" r:id="rId51" name="Check Box 474">
              <controlPr defaultSize="0" autoFill="0" autoLine="0" autoPict="0">
                <anchor moveWithCells="1">
                  <from>
                    <xdr:col>8</xdr:col>
                    <xdr:colOff>121920</xdr:colOff>
                    <xdr:row>21</xdr:row>
                    <xdr:rowOff>87630</xdr:rowOff>
                  </from>
                  <to>
                    <xdr:col>9</xdr:col>
                    <xdr:colOff>144780</xdr:colOff>
                    <xdr:row>21</xdr:row>
                    <xdr:rowOff>285750</xdr:rowOff>
                  </to>
                </anchor>
              </controlPr>
            </control>
          </mc:Choice>
        </mc:AlternateContent>
        <mc:AlternateContent xmlns:mc="http://schemas.openxmlformats.org/markup-compatibility/2006">
          <mc:Choice Requires="x14">
            <control shapeId="5595" r:id="rId52" name="Check Box 475">
              <controlPr defaultSize="0" autoFill="0" autoLine="0" autoPict="0">
                <anchor moveWithCells="1">
                  <from>
                    <xdr:col>9</xdr:col>
                    <xdr:colOff>121920</xdr:colOff>
                    <xdr:row>21</xdr:row>
                    <xdr:rowOff>87630</xdr:rowOff>
                  </from>
                  <to>
                    <xdr:col>10</xdr:col>
                    <xdr:colOff>144780</xdr:colOff>
                    <xdr:row>21</xdr:row>
                    <xdr:rowOff>285750</xdr:rowOff>
                  </to>
                </anchor>
              </controlPr>
            </control>
          </mc:Choice>
        </mc:AlternateContent>
        <mc:AlternateContent xmlns:mc="http://schemas.openxmlformats.org/markup-compatibility/2006">
          <mc:Choice Requires="x14">
            <control shapeId="5596" r:id="rId53" name="Check Box 476">
              <controlPr defaultSize="0" autoFill="0" autoLine="0" autoPict="0">
                <anchor moveWithCells="1">
                  <from>
                    <xdr:col>10</xdr:col>
                    <xdr:colOff>121920</xdr:colOff>
                    <xdr:row>21</xdr:row>
                    <xdr:rowOff>87630</xdr:rowOff>
                  </from>
                  <to>
                    <xdr:col>11</xdr:col>
                    <xdr:colOff>144780</xdr:colOff>
                    <xdr:row>21</xdr:row>
                    <xdr:rowOff>285750</xdr:rowOff>
                  </to>
                </anchor>
              </controlPr>
            </control>
          </mc:Choice>
        </mc:AlternateContent>
        <mc:AlternateContent xmlns:mc="http://schemas.openxmlformats.org/markup-compatibility/2006">
          <mc:Choice Requires="x14">
            <control shapeId="5597" r:id="rId54" name="Check Box 477">
              <controlPr defaultSize="0" autoFill="0" autoLine="0" autoPict="0">
                <anchor moveWithCells="1">
                  <from>
                    <xdr:col>11</xdr:col>
                    <xdr:colOff>121920</xdr:colOff>
                    <xdr:row>21</xdr:row>
                    <xdr:rowOff>87630</xdr:rowOff>
                  </from>
                  <to>
                    <xdr:col>12</xdr:col>
                    <xdr:colOff>144780</xdr:colOff>
                    <xdr:row>21</xdr:row>
                    <xdr:rowOff>285750</xdr:rowOff>
                  </to>
                </anchor>
              </controlPr>
            </control>
          </mc:Choice>
        </mc:AlternateContent>
        <mc:AlternateContent xmlns:mc="http://schemas.openxmlformats.org/markup-compatibility/2006">
          <mc:Choice Requires="x14">
            <control shapeId="5598" r:id="rId55" name="Check Box 478">
              <controlPr defaultSize="0" autoFill="0" autoLine="0" autoPict="0">
                <anchor moveWithCells="1">
                  <from>
                    <xdr:col>12</xdr:col>
                    <xdr:colOff>121920</xdr:colOff>
                    <xdr:row>21</xdr:row>
                    <xdr:rowOff>87630</xdr:rowOff>
                  </from>
                  <to>
                    <xdr:col>13</xdr:col>
                    <xdr:colOff>144780</xdr:colOff>
                    <xdr:row>21</xdr:row>
                    <xdr:rowOff>285750</xdr:rowOff>
                  </to>
                </anchor>
              </controlPr>
            </control>
          </mc:Choice>
        </mc:AlternateContent>
        <mc:AlternateContent xmlns:mc="http://schemas.openxmlformats.org/markup-compatibility/2006">
          <mc:Choice Requires="x14">
            <control shapeId="5599" r:id="rId56" name="Check Box 479">
              <controlPr defaultSize="0" autoFill="0" autoLine="0" autoPict="0">
                <anchor moveWithCells="1">
                  <from>
                    <xdr:col>13</xdr:col>
                    <xdr:colOff>121920</xdr:colOff>
                    <xdr:row>21</xdr:row>
                    <xdr:rowOff>87630</xdr:rowOff>
                  </from>
                  <to>
                    <xdr:col>14</xdr:col>
                    <xdr:colOff>144780</xdr:colOff>
                    <xdr:row>21</xdr:row>
                    <xdr:rowOff>285750</xdr:rowOff>
                  </to>
                </anchor>
              </controlPr>
            </control>
          </mc:Choice>
        </mc:AlternateContent>
        <mc:AlternateContent xmlns:mc="http://schemas.openxmlformats.org/markup-compatibility/2006">
          <mc:Choice Requires="x14">
            <control shapeId="5600" r:id="rId57" name="Check Box 480">
              <controlPr defaultSize="0" autoFill="0" autoLine="0" autoPict="0">
                <anchor moveWithCells="1">
                  <from>
                    <xdr:col>14</xdr:col>
                    <xdr:colOff>121920</xdr:colOff>
                    <xdr:row>21</xdr:row>
                    <xdr:rowOff>87630</xdr:rowOff>
                  </from>
                  <to>
                    <xdr:col>15</xdr:col>
                    <xdr:colOff>144780</xdr:colOff>
                    <xdr:row>21</xdr:row>
                    <xdr:rowOff>285750</xdr:rowOff>
                  </to>
                </anchor>
              </controlPr>
            </control>
          </mc:Choice>
        </mc:AlternateContent>
        <mc:AlternateContent xmlns:mc="http://schemas.openxmlformats.org/markup-compatibility/2006">
          <mc:Choice Requires="x14">
            <control shapeId="5601" r:id="rId58" name="Check Box 481">
              <controlPr defaultSize="0" autoFill="0" autoLine="0" autoPict="0">
                <anchor moveWithCells="1">
                  <from>
                    <xdr:col>15</xdr:col>
                    <xdr:colOff>121920</xdr:colOff>
                    <xdr:row>21</xdr:row>
                    <xdr:rowOff>87630</xdr:rowOff>
                  </from>
                  <to>
                    <xdr:col>16</xdr:col>
                    <xdr:colOff>144780</xdr:colOff>
                    <xdr:row>21</xdr:row>
                    <xdr:rowOff>285750</xdr:rowOff>
                  </to>
                </anchor>
              </controlPr>
            </control>
          </mc:Choice>
        </mc:AlternateContent>
        <mc:AlternateContent xmlns:mc="http://schemas.openxmlformats.org/markup-compatibility/2006">
          <mc:Choice Requires="x14">
            <control shapeId="5602" r:id="rId59" name="Check Box 482">
              <controlPr defaultSize="0" autoFill="0" autoLine="0" autoPict="0">
                <anchor moveWithCells="1">
                  <from>
                    <xdr:col>5</xdr:col>
                    <xdr:colOff>125730</xdr:colOff>
                    <xdr:row>22</xdr:row>
                    <xdr:rowOff>87630</xdr:rowOff>
                  </from>
                  <to>
                    <xdr:col>6</xdr:col>
                    <xdr:colOff>144780</xdr:colOff>
                    <xdr:row>22</xdr:row>
                    <xdr:rowOff>285750</xdr:rowOff>
                  </to>
                </anchor>
              </controlPr>
            </control>
          </mc:Choice>
        </mc:AlternateContent>
        <mc:AlternateContent xmlns:mc="http://schemas.openxmlformats.org/markup-compatibility/2006">
          <mc:Choice Requires="x14">
            <control shapeId="5603" r:id="rId60" name="Check Box 483">
              <controlPr defaultSize="0" autoFill="0" autoLine="0" autoPict="0">
                <anchor moveWithCells="1">
                  <from>
                    <xdr:col>6</xdr:col>
                    <xdr:colOff>121920</xdr:colOff>
                    <xdr:row>22</xdr:row>
                    <xdr:rowOff>87630</xdr:rowOff>
                  </from>
                  <to>
                    <xdr:col>7</xdr:col>
                    <xdr:colOff>144780</xdr:colOff>
                    <xdr:row>22</xdr:row>
                    <xdr:rowOff>285750</xdr:rowOff>
                  </to>
                </anchor>
              </controlPr>
            </control>
          </mc:Choice>
        </mc:AlternateContent>
        <mc:AlternateContent xmlns:mc="http://schemas.openxmlformats.org/markup-compatibility/2006">
          <mc:Choice Requires="x14">
            <control shapeId="5604" r:id="rId61" name="Check Box 484">
              <controlPr defaultSize="0" autoFill="0" autoLine="0" autoPict="0">
                <anchor moveWithCells="1">
                  <from>
                    <xdr:col>7</xdr:col>
                    <xdr:colOff>121920</xdr:colOff>
                    <xdr:row>22</xdr:row>
                    <xdr:rowOff>87630</xdr:rowOff>
                  </from>
                  <to>
                    <xdr:col>8</xdr:col>
                    <xdr:colOff>144780</xdr:colOff>
                    <xdr:row>22</xdr:row>
                    <xdr:rowOff>285750</xdr:rowOff>
                  </to>
                </anchor>
              </controlPr>
            </control>
          </mc:Choice>
        </mc:AlternateContent>
        <mc:AlternateContent xmlns:mc="http://schemas.openxmlformats.org/markup-compatibility/2006">
          <mc:Choice Requires="x14">
            <control shapeId="5605" r:id="rId62" name="Check Box 485">
              <controlPr defaultSize="0" autoFill="0" autoLine="0" autoPict="0">
                <anchor moveWithCells="1">
                  <from>
                    <xdr:col>8</xdr:col>
                    <xdr:colOff>121920</xdr:colOff>
                    <xdr:row>22</xdr:row>
                    <xdr:rowOff>87630</xdr:rowOff>
                  </from>
                  <to>
                    <xdr:col>9</xdr:col>
                    <xdr:colOff>144780</xdr:colOff>
                    <xdr:row>22</xdr:row>
                    <xdr:rowOff>285750</xdr:rowOff>
                  </to>
                </anchor>
              </controlPr>
            </control>
          </mc:Choice>
        </mc:AlternateContent>
        <mc:AlternateContent xmlns:mc="http://schemas.openxmlformats.org/markup-compatibility/2006">
          <mc:Choice Requires="x14">
            <control shapeId="5606" r:id="rId63" name="Check Box 486">
              <controlPr defaultSize="0" autoFill="0" autoLine="0" autoPict="0">
                <anchor moveWithCells="1">
                  <from>
                    <xdr:col>9</xdr:col>
                    <xdr:colOff>121920</xdr:colOff>
                    <xdr:row>22</xdr:row>
                    <xdr:rowOff>87630</xdr:rowOff>
                  </from>
                  <to>
                    <xdr:col>10</xdr:col>
                    <xdr:colOff>144780</xdr:colOff>
                    <xdr:row>22</xdr:row>
                    <xdr:rowOff>285750</xdr:rowOff>
                  </to>
                </anchor>
              </controlPr>
            </control>
          </mc:Choice>
        </mc:AlternateContent>
        <mc:AlternateContent xmlns:mc="http://schemas.openxmlformats.org/markup-compatibility/2006">
          <mc:Choice Requires="x14">
            <control shapeId="5607" r:id="rId64" name="Check Box 487">
              <controlPr defaultSize="0" autoFill="0" autoLine="0" autoPict="0">
                <anchor moveWithCells="1">
                  <from>
                    <xdr:col>10</xdr:col>
                    <xdr:colOff>121920</xdr:colOff>
                    <xdr:row>22</xdr:row>
                    <xdr:rowOff>87630</xdr:rowOff>
                  </from>
                  <to>
                    <xdr:col>11</xdr:col>
                    <xdr:colOff>144780</xdr:colOff>
                    <xdr:row>22</xdr:row>
                    <xdr:rowOff>285750</xdr:rowOff>
                  </to>
                </anchor>
              </controlPr>
            </control>
          </mc:Choice>
        </mc:AlternateContent>
        <mc:AlternateContent xmlns:mc="http://schemas.openxmlformats.org/markup-compatibility/2006">
          <mc:Choice Requires="x14">
            <control shapeId="5608" r:id="rId65" name="Check Box 488">
              <controlPr defaultSize="0" autoFill="0" autoLine="0" autoPict="0">
                <anchor moveWithCells="1">
                  <from>
                    <xdr:col>11</xdr:col>
                    <xdr:colOff>121920</xdr:colOff>
                    <xdr:row>22</xdr:row>
                    <xdr:rowOff>87630</xdr:rowOff>
                  </from>
                  <to>
                    <xdr:col>12</xdr:col>
                    <xdr:colOff>144780</xdr:colOff>
                    <xdr:row>22</xdr:row>
                    <xdr:rowOff>285750</xdr:rowOff>
                  </to>
                </anchor>
              </controlPr>
            </control>
          </mc:Choice>
        </mc:AlternateContent>
        <mc:AlternateContent xmlns:mc="http://schemas.openxmlformats.org/markup-compatibility/2006">
          <mc:Choice Requires="x14">
            <control shapeId="5609" r:id="rId66" name="Check Box 489">
              <controlPr defaultSize="0" autoFill="0" autoLine="0" autoPict="0">
                <anchor moveWithCells="1">
                  <from>
                    <xdr:col>12</xdr:col>
                    <xdr:colOff>121920</xdr:colOff>
                    <xdr:row>22</xdr:row>
                    <xdr:rowOff>87630</xdr:rowOff>
                  </from>
                  <to>
                    <xdr:col>13</xdr:col>
                    <xdr:colOff>144780</xdr:colOff>
                    <xdr:row>22</xdr:row>
                    <xdr:rowOff>285750</xdr:rowOff>
                  </to>
                </anchor>
              </controlPr>
            </control>
          </mc:Choice>
        </mc:AlternateContent>
        <mc:AlternateContent xmlns:mc="http://schemas.openxmlformats.org/markup-compatibility/2006">
          <mc:Choice Requires="x14">
            <control shapeId="5610" r:id="rId67" name="Check Box 490">
              <controlPr defaultSize="0" autoFill="0" autoLine="0" autoPict="0">
                <anchor moveWithCells="1">
                  <from>
                    <xdr:col>13</xdr:col>
                    <xdr:colOff>121920</xdr:colOff>
                    <xdr:row>22</xdr:row>
                    <xdr:rowOff>87630</xdr:rowOff>
                  </from>
                  <to>
                    <xdr:col>14</xdr:col>
                    <xdr:colOff>144780</xdr:colOff>
                    <xdr:row>22</xdr:row>
                    <xdr:rowOff>285750</xdr:rowOff>
                  </to>
                </anchor>
              </controlPr>
            </control>
          </mc:Choice>
        </mc:AlternateContent>
        <mc:AlternateContent xmlns:mc="http://schemas.openxmlformats.org/markup-compatibility/2006">
          <mc:Choice Requires="x14">
            <control shapeId="5611" r:id="rId68" name="Check Box 491">
              <controlPr defaultSize="0" autoFill="0" autoLine="0" autoPict="0">
                <anchor moveWithCells="1">
                  <from>
                    <xdr:col>14</xdr:col>
                    <xdr:colOff>121920</xdr:colOff>
                    <xdr:row>22</xdr:row>
                    <xdr:rowOff>87630</xdr:rowOff>
                  </from>
                  <to>
                    <xdr:col>15</xdr:col>
                    <xdr:colOff>144780</xdr:colOff>
                    <xdr:row>22</xdr:row>
                    <xdr:rowOff>285750</xdr:rowOff>
                  </to>
                </anchor>
              </controlPr>
            </control>
          </mc:Choice>
        </mc:AlternateContent>
        <mc:AlternateContent xmlns:mc="http://schemas.openxmlformats.org/markup-compatibility/2006">
          <mc:Choice Requires="x14">
            <control shapeId="5612" r:id="rId69" name="Check Box 492">
              <controlPr defaultSize="0" autoFill="0" autoLine="0" autoPict="0">
                <anchor moveWithCells="1">
                  <from>
                    <xdr:col>15</xdr:col>
                    <xdr:colOff>121920</xdr:colOff>
                    <xdr:row>22</xdr:row>
                    <xdr:rowOff>87630</xdr:rowOff>
                  </from>
                  <to>
                    <xdr:col>16</xdr:col>
                    <xdr:colOff>144780</xdr:colOff>
                    <xdr:row>22</xdr:row>
                    <xdr:rowOff>285750</xdr:rowOff>
                  </to>
                </anchor>
              </controlPr>
            </control>
          </mc:Choice>
        </mc:AlternateContent>
        <mc:AlternateContent xmlns:mc="http://schemas.openxmlformats.org/markup-compatibility/2006">
          <mc:Choice Requires="x14">
            <control shapeId="5613" r:id="rId70" name="Check Box 493">
              <controlPr defaultSize="0" autoFill="0" autoLine="0" autoPict="0">
                <anchor moveWithCells="1">
                  <from>
                    <xdr:col>5</xdr:col>
                    <xdr:colOff>125730</xdr:colOff>
                    <xdr:row>23</xdr:row>
                    <xdr:rowOff>87630</xdr:rowOff>
                  </from>
                  <to>
                    <xdr:col>6</xdr:col>
                    <xdr:colOff>144780</xdr:colOff>
                    <xdr:row>23</xdr:row>
                    <xdr:rowOff>285750</xdr:rowOff>
                  </to>
                </anchor>
              </controlPr>
            </control>
          </mc:Choice>
        </mc:AlternateContent>
        <mc:AlternateContent xmlns:mc="http://schemas.openxmlformats.org/markup-compatibility/2006">
          <mc:Choice Requires="x14">
            <control shapeId="5614" r:id="rId71" name="Check Box 494">
              <controlPr defaultSize="0" autoFill="0" autoLine="0" autoPict="0">
                <anchor moveWithCells="1">
                  <from>
                    <xdr:col>6</xdr:col>
                    <xdr:colOff>121920</xdr:colOff>
                    <xdr:row>23</xdr:row>
                    <xdr:rowOff>87630</xdr:rowOff>
                  </from>
                  <to>
                    <xdr:col>7</xdr:col>
                    <xdr:colOff>144780</xdr:colOff>
                    <xdr:row>23</xdr:row>
                    <xdr:rowOff>285750</xdr:rowOff>
                  </to>
                </anchor>
              </controlPr>
            </control>
          </mc:Choice>
        </mc:AlternateContent>
        <mc:AlternateContent xmlns:mc="http://schemas.openxmlformats.org/markup-compatibility/2006">
          <mc:Choice Requires="x14">
            <control shapeId="5615" r:id="rId72" name="Check Box 495">
              <controlPr defaultSize="0" autoFill="0" autoLine="0" autoPict="0">
                <anchor moveWithCells="1">
                  <from>
                    <xdr:col>7</xdr:col>
                    <xdr:colOff>121920</xdr:colOff>
                    <xdr:row>23</xdr:row>
                    <xdr:rowOff>87630</xdr:rowOff>
                  </from>
                  <to>
                    <xdr:col>8</xdr:col>
                    <xdr:colOff>144780</xdr:colOff>
                    <xdr:row>23</xdr:row>
                    <xdr:rowOff>285750</xdr:rowOff>
                  </to>
                </anchor>
              </controlPr>
            </control>
          </mc:Choice>
        </mc:AlternateContent>
        <mc:AlternateContent xmlns:mc="http://schemas.openxmlformats.org/markup-compatibility/2006">
          <mc:Choice Requires="x14">
            <control shapeId="5616" r:id="rId73" name="Check Box 496">
              <controlPr defaultSize="0" autoFill="0" autoLine="0" autoPict="0">
                <anchor moveWithCells="1">
                  <from>
                    <xdr:col>8</xdr:col>
                    <xdr:colOff>121920</xdr:colOff>
                    <xdr:row>23</xdr:row>
                    <xdr:rowOff>87630</xdr:rowOff>
                  </from>
                  <to>
                    <xdr:col>9</xdr:col>
                    <xdr:colOff>144780</xdr:colOff>
                    <xdr:row>23</xdr:row>
                    <xdr:rowOff>285750</xdr:rowOff>
                  </to>
                </anchor>
              </controlPr>
            </control>
          </mc:Choice>
        </mc:AlternateContent>
        <mc:AlternateContent xmlns:mc="http://schemas.openxmlformats.org/markup-compatibility/2006">
          <mc:Choice Requires="x14">
            <control shapeId="5617" r:id="rId74" name="Check Box 497">
              <controlPr defaultSize="0" autoFill="0" autoLine="0" autoPict="0">
                <anchor moveWithCells="1">
                  <from>
                    <xdr:col>9</xdr:col>
                    <xdr:colOff>121920</xdr:colOff>
                    <xdr:row>23</xdr:row>
                    <xdr:rowOff>87630</xdr:rowOff>
                  </from>
                  <to>
                    <xdr:col>10</xdr:col>
                    <xdr:colOff>144780</xdr:colOff>
                    <xdr:row>23</xdr:row>
                    <xdr:rowOff>285750</xdr:rowOff>
                  </to>
                </anchor>
              </controlPr>
            </control>
          </mc:Choice>
        </mc:AlternateContent>
        <mc:AlternateContent xmlns:mc="http://schemas.openxmlformats.org/markup-compatibility/2006">
          <mc:Choice Requires="x14">
            <control shapeId="5618" r:id="rId75" name="Check Box 498">
              <controlPr defaultSize="0" autoFill="0" autoLine="0" autoPict="0">
                <anchor moveWithCells="1">
                  <from>
                    <xdr:col>10</xdr:col>
                    <xdr:colOff>121920</xdr:colOff>
                    <xdr:row>23</xdr:row>
                    <xdr:rowOff>87630</xdr:rowOff>
                  </from>
                  <to>
                    <xdr:col>11</xdr:col>
                    <xdr:colOff>144780</xdr:colOff>
                    <xdr:row>23</xdr:row>
                    <xdr:rowOff>285750</xdr:rowOff>
                  </to>
                </anchor>
              </controlPr>
            </control>
          </mc:Choice>
        </mc:AlternateContent>
        <mc:AlternateContent xmlns:mc="http://schemas.openxmlformats.org/markup-compatibility/2006">
          <mc:Choice Requires="x14">
            <control shapeId="5619" r:id="rId76" name="Check Box 499">
              <controlPr defaultSize="0" autoFill="0" autoLine="0" autoPict="0">
                <anchor moveWithCells="1">
                  <from>
                    <xdr:col>11</xdr:col>
                    <xdr:colOff>121920</xdr:colOff>
                    <xdr:row>23</xdr:row>
                    <xdr:rowOff>87630</xdr:rowOff>
                  </from>
                  <to>
                    <xdr:col>12</xdr:col>
                    <xdr:colOff>144780</xdr:colOff>
                    <xdr:row>23</xdr:row>
                    <xdr:rowOff>285750</xdr:rowOff>
                  </to>
                </anchor>
              </controlPr>
            </control>
          </mc:Choice>
        </mc:AlternateContent>
        <mc:AlternateContent xmlns:mc="http://schemas.openxmlformats.org/markup-compatibility/2006">
          <mc:Choice Requires="x14">
            <control shapeId="5620" r:id="rId77" name="Check Box 500">
              <controlPr defaultSize="0" autoFill="0" autoLine="0" autoPict="0">
                <anchor moveWithCells="1">
                  <from>
                    <xdr:col>12</xdr:col>
                    <xdr:colOff>121920</xdr:colOff>
                    <xdr:row>23</xdr:row>
                    <xdr:rowOff>87630</xdr:rowOff>
                  </from>
                  <to>
                    <xdr:col>13</xdr:col>
                    <xdr:colOff>144780</xdr:colOff>
                    <xdr:row>23</xdr:row>
                    <xdr:rowOff>285750</xdr:rowOff>
                  </to>
                </anchor>
              </controlPr>
            </control>
          </mc:Choice>
        </mc:AlternateContent>
        <mc:AlternateContent xmlns:mc="http://schemas.openxmlformats.org/markup-compatibility/2006">
          <mc:Choice Requires="x14">
            <control shapeId="5621" r:id="rId78" name="Check Box 501">
              <controlPr defaultSize="0" autoFill="0" autoLine="0" autoPict="0">
                <anchor moveWithCells="1">
                  <from>
                    <xdr:col>13</xdr:col>
                    <xdr:colOff>121920</xdr:colOff>
                    <xdr:row>23</xdr:row>
                    <xdr:rowOff>87630</xdr:rowOff>
                  </from>
                  <to>
                    <xdr:col>14</xdr:col>
                    <xdr:colOff>144780</xdr:colOff>
                    <xdr:row>23</xdr:row>
                    <xdr:rowOff>285750</xdr:rowOff>
                  </to>
                </anchor>
              </controlPr>
            </control>
          </mc:Choice>
        </mc:AlternateContent>
        <mc:AlternateContent xmlns:mc="http://schemas.openxmlformats.org/markup-compatibility/2006">
          <mc:Choice Requires="x14">
            <control shapeId="5622" r:id="rId79" name="Check Box 502">
              <controlPr defaultSize="0" autoFill="0" autoLine="0" autoPict="0">
                <anchor moveWithCells="1">
                  <from>
                    <xdr:col>14</xdr:col>
                    <xdr:colOff>121920</xdr:colOff>
                    <xdr:row>23</xdr:row>
                    <xdr:rowOff>87630</xdr:rowOff>
                  </from>
                  <to>
                    <xdr:col>15</xdr:col>
                    <xdr:colOff>144780</xdr:colOff>
                    <xdr:row>23</xdr:row>
                    <xdr:rowOff>285750</xdr:rowOff>
                  </to>
                </anchor>
              </controlPr>
            </control>
          </mc:Choice>
        </mc:AlternateContent>
        <mc:AlternateContent xmlns:mc="http://schemas.openxmlformats.org/markup-compatibility/2006">
          <mc:Choice Requires="x14">
            <control shapeId="5623" r:id="rId80" name="Check Box 503">
              <controlPr defaultSize="0" autoFill="0" autoLine="0" autoPict="0">
                <anchor moveWithCells="1">
                  <from>
                    <xdr:col>15</xdr:col>
                    <xdr:colOff>121920</xdr:colOff>
                    <xdr:row>23</xdr:row>
                    <xdr:rowOff>87630</xdr:rowOff>
                  </from>
                  <to>
                    <xdr:col>16</xdr:col>
                    <xdr:colOff>144780</xdr:colOff>
                    <xdr:row>23</xdr:row>
                    <xdr:rowOff>285750</xdr:rowOff>
                  </to>
                </anchor>
              </controlPr>
            </control>
          </mc:Choice>
        </mc:AlternateContent>
        <mc:AlternateContent xmlns:mc="http://schemas.openxmlformats.org/markup-compatibility/2006">
          <mc:Choice Requires="x14">
            <control shapeId="5624" r:id="rId81" name="Check Box 504">
              <controlPr defaultSize="0" autoFill="0" autoLine="0" autoPict="0">
                <anchor moveWithCells="1">
                  <from>
                    <xdr:col>5</xdr:col>
                    <xdr:colOff>125730</xdr:colOff>
                    <xdr:row>24</xdr:row>
                    <xdr:rowOff>87630</xdr:rowOff>
                  </from>
                  <to>
                    <xdr:col>6</xdr:col>
                    <xdr:colOff>144780</xdr:colOff>
                    <xdr:row>24</xdr:row>
                    <xdr:rowOff>285750</xdr:rowOff>
                  </to>
                </anchor>
              </controlPr>
            </control>
          </mc:Choice>
        </mc:AlternateContent>
        <mc:AlternateContent xmlns:mc="http://schemas.openxmlformats.org/markup-compatibility/2006">
          <mc:Choice Requires="x14">
            <control shapeId="5625" r:id="rId82" name="Check Box 505">
              <controlPr defaultSize="0" autoFill="0" autoLine="0" autoPict="0">
                <anchor moveWithCells="1">
                  <from>
                    <xdr:col>6</xdr:col>
                    <xdr:colOff>121920</xdr:colOff>
                    <xdr:row>24</xdr:row>
                    <xdr:rowOff>87630</xdr:rowOff>
                  </from>
                  <to>
                    <xdr:col>7</xdr:col>
                    <xdr:colOff>144780</xdr:colOff>
                    <xdr:row>24</xdr:row>
                    <xdr:rowOff>285750</xdr:rowOff>
                  </to>
                </anchor>
              </controlPr>
            </control>
          </mc:Choice>
        </mc:AlternateContent>
        <mc:AlternateContent xmlns:mc="http://schemas.openxmlformats.org/markup-compatibility/2006">
          <mc:Choice Requires="x14">
            <control shapeId="5626" r:id="rId83" name="Check Box 506">
              <controlPr defaultSize="0" autoFill="0" autoLine="0" autoPict="0">
                <anchor moveWithCells="1">
                  <from>
                    <xdr:col>7</xdr:col>
                    <xdr:colOff>121920</xdr:colOff>
                    <xdr:row>24</xdr:row>
                    <xdr:rowOff>87630</xdr:rowOff>
                  </from>
                  <to>
                    <xdr:col>8</xdr:col>
                    <xdr:colOff>144780</xdr:colOff>
                    <xdr:row>24</xdr:row>
                    <xdr:rowOff>285750</xdr:rowOff>
                  </to>
                </anchor>
              </controlPr>
            </control>
          </mc:Choice>
        </mc:AlternateContent>
        <mc:AlternateContent xmlns:mc="http://schemas.openxmlformats.org/markup-compatibility/2006">
          <mc:Choice Requires="x14">
            <control shapeId="5627" r:id="rId84" name="Check Box 507">
              <controlPr defaultSize="0" autoFill="0" autoLine="0" autoPict="0">
                <anchor moveWithCells="1">
                  <from>
                    <xdr:col>8</xdr:col>
                    <xdr:colOff>121920</xdr:colOff>
                    <xdr:row>24</xdr:row>
                    <xdr:rowOff>87630</xdr:rowOff>
                  </from>
                  <to>
                    <xdr:col>9</xdr:col>
                    <xdr:colOff>144780</xdr:colOff>
                    <xdr:row>24</xdr:row>
                    <xdr:rowOff>285750</xdr:rowOff>
                  </to>
                </anchor>
              </controlPr>
            </control>
          </mc:Choice>
        </mc:AlternateContent>
        <mc:AlternateContent xmlns:mc="http://schemas.openxmlformats.org/markup-compatibility/2006">
          <mc:Choice Requires="x14">
            <control shapeId="5628" r:id="rId85" name="Check Box 508">
              <controlPr defaultSize="0" autoFill="0" autoLine="0" autoPict="0">
                <anchor moveWithCells="1">
                  <from>
                    <xdr:col>9</xdr:col>
                    <xdr:colOff>121920</xdr:colOff>
                    <xdr:row>24</xdr:row>
                    <xdr:rowOff>87630</xdr:rowOff>
                  </from>
                  <to>
                    <xdr:col>10</xdr:col>
                    <xdr:colOff>144780</xdr:colOff>
                    <xdr:row>24</xdr:row>
                    <xdr:rowOff>285750</xdr:rowOff>
                  </to>
                </anchor>
              </controlPr>
            </control>
          </mc:Choice>
        </mc:AlternateContent>
        <mc:AlternateContent xmlns:mc="http://schemas.openxmlformats.org/markup-compatibility/2006">
          <mc:Choice Requires="x14">
            <control shapeId="5629" r:id="rId86" name="Check Box 509">
              <controlPr defaultSize="0" autoFill="0" autoLine="0" autoPict="0">
                <anchor moveWithCells="1">
                  <from>
                    <xdr:col>10</xdr:col>
                    <xdr:colOff>121920</xdr:colOff>
                    <xdr:row>24</xdr:row>
                    <xdr:rowOff>87630</xdr:rowOff>
                  </from>
                  <to>
                    <xdr:col>11</xdr:col>
                    <xdr:colOff>144780</xdr:colOff>
                    <xdr:row>24</xdr:row>
                    <xdr:rowOff>285750</xdr:rowOff>
                  </to>
                </anchor>
              </controlPr>
            </control>
          </mc:Choice>
        </mc:AlternateContent>
        <mc:AlternateContent xmlns:mc="http://schemas.openxmlformats.org/markup-compatibility/2006">
          <mc:Choice Requires="x14">
            <control shapeId="5630" r:id="rId87" name="Check Box 510">
              <controlPr defaultSize="0" autoFill="0" autoLine="0" autoPict="0">
                <anchor moveWithCells="1">
                  <from>
                    <xdr:col>11</xdr:col>
                    <xdr:colOff>121920</xdr:colOff>
                    <xdr:row>24</xdr:row>
                    <xdr:rowOff>87630</xdr:rowOff>
                  </from>
                  <to>
                    <xdr:col>12</xdr:col>
                    <xdr:colOff>144780</xdr:colOff>
                    <xdr:row>24</xdr:row>
                    <xdr:rowOff>285750</xdr:rowOff>
                  </to>
                </anchor>
              </controlPr>
            </control>
          </mc:Choice>
        </mc:AlternateContent>
        <mc:AlternateContent xmlns:mc="http://schemas.openxmlformats.org/markup-compatibility/2006">
          <mc:Choice Requires="x14">
            <control shapeId="5631" r:id="rId88" name="Check Box 511">
              <controlPr defaultSize="0" autoFill="0" autoLine="0" autoPict="0">
                <anchor moveWithCells="1">
                  <from>
                    <xdr:col>12</xdr:col>
                    <xdr:colOff>121920</xdr:colOff>
                    <xdr:row>24</xdr:row>
                    <xdr:rowOff>87630</xdr:rowOff>
                  </from>
                  <to>
                    <xdr:col>13</xdr:col>
                    <xdr:colOff>144780</xdr:colOff>
                    <xdr:row>24</xdr:row>
                    <xdr:rowOff>285750</xdr:rowOff>
                  </to>
                </anchor>
              </controlPr>
            </control>
          </mc:Choice>
        </mc:AlternateContent>
        <mc:AlternateContent xmlns:mc="http://schemas.openxmlformats.org/markup-compatibility/2006">
          <mc:Choice Requires="x14">
            <control shapeId="5632" r:id="rId89" name="Check Box 512">
              <controlPr defaultSize="0" autoFill="0" autoLine="0" autoPict="0">
                <anchor moveWithCells="1">
                  <from>
                    <xdr:col>13</xdr:col>
                    <xdr:colOff>121920</xdr:colOff>
                    <xdr:row>24</xdr:row>
                    <xdr:rowOff>87630</xdr:rowOff>
                  </from>
                  <to>
                    <xdr:col>14</xdr:col>
                    <xdr:colOff>144780</xdr:colOff>
                    <xdr:row>24</xdr:row>
                    <xdr:rowOff>285750</xdr:rowOff>
                  </to>
                </anchor>
              </controlPr>
            </control>
          </mc:Choice>
        </mc:AlternateContent>
        <mc:AlternateContent xmlns:mc="http://schemas.openxmlformats.org/markup-compatibility/2006">
          <mc:Choice Requires="x14">
            <control shapeId="5633" r:id="rId90" name="Check Box 513">
              <controlPr defaultSize="0" autoFill="0" autoLine="0" autoPict="0">
                <anchor moveWithCells="1">
                  <from>
                    <xdr:col>14</xdr:col>
                    <xdr:colOff>121920</xdr:colOff>
                    <xdr:row>24</xdr:row>
                    <xdr:rowOff>87630</xdr:rowOff>
                  </from>
                  <to>
                    <xdr:col>15</xdr:col>
                    <xdr:colOff>144780</xdr:colOff>
                    <xdr:row>24</xdr:row>
                    <xdr:rowOff>285750</xdr:rowOff>
                  </to>
                </anchor>
              </controlPr>
            </control>
          </mc:Choice>
        </mc:AlternateContent>
        <mc:AlternateContent xmlns:mc="http://schemas.openxmlformats.org/markup-compatibility/2006">
          <mc:Choice Requires="x14">
            <control shapeId="5634" r:id="rId91" name="Check Box 514">
              <controlPr defaultSize="0" autoFill="0" autoLine="0" autoPict="0">
                <anchor moveWithCells="1">
                  <from>
                    <xdr:col>15</xdr:col>
                    <xdr:colOff>121920</xdr:colOff>
                    <xdr:row>24</xdr:row>
                    <xdr:rowOff>87630</xdr:rowOff>
                  </from>
                  <to>
                    <xdr:col>16</xdr:col>
                    <xdr:colOff>144780</xdr:colOff>
                    <xdr:row>24</xdr:row>
                    <xdr:rowOff>285750</xdr:rowOff>
                  </to>
                </anchor>
              </controlPr>
            </control>
          </mc:Choice>
        </mc:AlternateContent>
        <mc:AlternateContent xmlns:mc="http://schemas.openxmlformats.org/markup-compatibility/2006">
          <mc:Choice Requires="x14">
            <control shapeId="5635" r:id="rId92" name="Check Box 515">
              <controlPr defaultSize="0" autoFill="0" autoLine="0" autoPict="0">
                <anchor moveWithCells="1">
                  <from>
                    <xdr:col>5</xdr:col>
                    <xdr:colOff>125730</xdr:colOff>
                    <xdr:row>25</xdr:row>
                    <xdr:rowOff>87630</xdr:rowOff>
                  </from>
                  <to>
                    <xdr:col>6</xdr:col>
                    <xdr:colOff>144780</xdr:colOff>
                    <xdr:row>25</xdr:row>
                    <xdr:rowOff>285750</xdr:rowOff>
                  </to>
                </anchor>
              </controlPr>
            </control>
          </mc:Choice>
        </mc:AlternateContent>
        <mc:AlternateContent xmlns:mc="http://schemas.openxmlformats.org/markup-compatibility/2006">
          <mc:Choice Requires="x14">
            <control shapeId="5636" r:id="rId93" name="Check Box 516">
              <controlPr defaultSize="0" autoFill="0" autoLine="0" autoPict="0">
                <anchor moveWithCells="1">
                  <from>
                    <xdr:col>6</xdr:col>
                    <xdr:colOff>121920</xdr:colOff>
                    <xdr:row>25</xdr:row>
                    <xdr:rowOff>87630</xdr:rowOff>
                  </from>
                  <to>
                    <xdr:col>7</xdr:col>
                    <xdr:colOff>144780</xdr:colOff>
                    <xdr:row>25</xdr:row>
                    <xdr:rowOff>285750</xdr:rowOff>
                  </to>
                </anchor>
              </controlPr>
            </control>
          </mc:Choice>
        </mc:AlternateContent>
        <mc:AlternateContent xmlns:mc="http://schemas.openxmlformats.org/markup-compatibility/2006">
          <mc:Choice Requires="x14">
            <control shapeId="5637" r:id="rId94" name="Check Box 517">
              <controlPr defaultSize="0" autoFill="0" autoLine="0" autoPict="0">
                <anchor moveWithCells="1">
                  <from>
                    <xdr:col>7</xdr:col>
                    <xdr:colOff>121920</xdr:colOff>
                    <xdr:row>25</xdr:row>
                    <xdr:rowOff>87630</xdr:rowOff>
                  </from>
                  <to>
                    <xdr:col>8</xdr:col>
                    <xdr:colOff>144780</xdr:colOff>
                    <xdr:row>25</xdr:row>
                    <xdr:rowOff>285750</xdr:rowOff>
                  </to>
                </anchor>
              </controlPr>
            </control>
          </mc:Choice>
        </mc:AlternateContent>
        <mc:AlternateContent xmlns:mc="http://schemas.openxmlformats.org/markup-compatibility/2006">
          <mc:Choice Requires="x14">
            <control shapeId="5638" r:id="rId95" name="Check Box 518">
              <controlPr defaultSize="0" autoFill="0" autoLine="0" autoPict="0">
                <anchor moveWithCells="1">
                  <from>
                    <xdr:col>8</xdr:col>
                    <xdr:colOff>121920</xdr:colOff>
                    <xdr:row>25</xdr:row>
                    <xdr:rowOff>87630</xdr:rowOff>
                  </from>
                  <to>
                    <xdr:col>9</xdr:col>
                    <xdr:colOff>144780</xdr:colOff>
                    <xdr:row>25</xdr:row>
                    <xdr:rowOff>285750</xdr:rowOff>
                  </to>
                </anchor>
              </controlPr>
            </control>
          </mc:Choice>
        </mc:AlternateContent>
        <mc:AlternateContent xmlns:mc="http://schemas.openxmlformats.org/markup-compatibility/2006">
          <mc:Choice Requires="x14">
            <control shapeId="5639" r:id="rId96" name="Check Box 519">
              <controlPr defaultSize="0" autoFill="0" autoLine="0" autoPict="0">
                <anchor moveWithCells="1">
                  <from>
                    <xdr:col>9</xdr:col>
                    <xdr:colOff>121920</xdr:colOff>
                    <xdr:row>25</xdr:row>
                    <xdr:rowOff>87630</xdr:rowOff>
                  </from>
                  <to>
                    <xdr:col>10</xdr:col>
                    <xdr:colOff>144780</xdr:colOff>
                    <xdr:row>25</xdr:row>
                    <xdr:rowOff>285750</xdr:rowOff>
                  </to>
                </anchor>
              </controlPr>
            </control>
          </mc:Choice>
        </mc:AlternateContent>
        <mc:AlternateContent xmlns:mc="http://schemas.openxmlformats.org/markup-compatibility/2006">
          <mc:Choice Requires="x14">
            <control shapeId="5640" r:id="rId97" name="Check Box 520">
              <controlPr defaultSize="0" autoFill="0" autoLine="0" autoPict="0">
                <anchor moveWithCells="1">
                  <from>
                    <xdr:col>10</xdr:col>
                    <xdr:colOff>121920</xdr:colOff>
                    <xdr:row>25</xdr:row>
                    <xdr:rowOff>87630</xdr:rowOff>
                  </from>
                  <to>
                    <xdr:col>11</xdr:col>
                    <xdr:colOff>144780</xdr:colOff>
                    <xdr:row>25</xdr:row>
                    <xdr:rowOff>285750</xdr:rowOff>
                  </to>
                </anchor>
              </controlPr>
            </control>
          </mc:Choice>
        </mc:AlternateContent>
        <mc:AlternateContent xmlns:mc="http://schemas.openxmlformats.org/markup-compatibility/2006">
          <mc:Choice Requires="x14">
            <control shapeId="5641" r:id="rId98" name="Check Box 521">
              <controlPr defaultSize="0" autoFill="0" autoLine="0" autoPict="0">
                <anchor moveWithCells="1">
                  <from>
                    <xdr:col>11</xdr:col>
                    <xdr:colOff>121920</xdr:colOff>
                    <xdr:row>25</xdr:row>
                    <xdr:rowOff>87630</xdr:rowOff>
                  </from>
                  <to>
                    <xdr:col>12</xdr:col>
                    <xdr:colOff>144780</xdr:colOff>
                    <xdr:row>25</xdr:row>
                    <xdr:rowOff>285750</xdr:rowOff>
                  </to>
                </anchor>
              </controlPr>
            </control>
          </mc:Choice>
        </mc:AlternateContent>
        <mc:AlternateContent xmlns:mc="http://schemas.openxmlformats.org/markup-compatibility/2006">
          <mc:Choice Requires="x14">
            <control shapeId="5642" r:id="rId99" name="Check Box 522">
              <controlPr defaultSize="0" autoFill="0" autoLine="0" autoPict="0">
                <anchor moveWithCells="1">
                  <from>
                    <xdr:col>12</xdr:col>
                    <xdr:colOff>121920</xdr:colOff>
                    <xdr:row>25</xdr:row>
                    <xdr:rowOff>87630</xdr:rowOff>
                  </from>
                  <to>
                    <xdr:col>13</xdr:col>
                    <xdr:colOff>144780</xdr:colOff>
                    <xdr:row>25</xdr:row>
                    <xdr:rowOff>285750</xdr:rowOff>
                  </to>
                </anchor>
              </controlPr>
            </control>
          </mc:Choice>
        </mc:AlternateContent>
        <mc:AlternateContent xmlns:mc="http://schemas.openxmlformats.org/markup-compatibility/2006">
          <mc:Choice Requires="x14">
            <control shapeId="5643" r:id="rId100" name="Check Box 523">
              <controlPr defaultSize="0" autoFill="0" autoLine="0" autoPict="0">
                <anchor moveWithCells="1">
                  <from>
                    <xdr:col>13</xdr:col>
                    <xdr:colOff>121920</xdr:colOff>
                    <xdr:row>25</xdr:row>
                    <xdr:rowOff>87630</xdr:rowOff>
                  </from>
                  <to>
                    <xdr:col>14</xdr:col>
                    <xdr:colOff>144780</xdr:colOff>
                    <xdr:row>25</xdr:row>
                    <xdr:rowOff>285750</xdr:rowOff>
                  </to>
                </anchor>
              </controlPr>
            </control>
          </mc:Choice>
        </mc:AlternateContent>
        <mc:AlternateContent xmlns:mc="http://schemas.openxmlformats.org/markup-compatibility/2006">
          <mc:Choice Requires="x14">
            <control shapeId="5644" r:id="rId101" name="Check Box 524">
              <controlPr defaultSize="0" autoFill="0" autoLine="0" autoPict="0">
                <anchor moveWithCells="1">
                  <from>
                    <xdr:col>14</xdr:col>
                    <xdr:colOff>121920</xdr:colOff>
                    <xdr:row>25</xdr:row>
                    <xdr:rowOff>87630</xdr:rowOff>
                  </from>
                  <to>
                    <xdr:col>15</xdr:col>
                    <xdr:colOff>144780</xdr:colOff>
                    <xdr:row>25</xdr:row>
                    <xdr:rowOff>285750</xdr:rowOff>
                  </to>
                </anchor>
              </controlPr>
            </control>
          </mc:Choice>
        </mc:AlternateContent>
        <mc:AlternateContent xmlns:mc="http://schemas.openxmlformats.org/markup-compatibility/2006">
          <mc:Choice Requires="x14">
            <control shapeId="5645" r:id="rId102" name="Check Box 525">
              <controlPr defaultSize="0" autoFill="0" autoLine="0" autoPict="0">
                <anchor moveWithCells="1">
                  <from>
                    <xdr:col>15</xdr:col>
                    <xdr:colOff>121920</xdr:colOff>
                    <xdr:row>25</xdr:row>
                    <xdr:rowOff>87630</xdr:rowOff>
                  </from>
                  <to>
                    <xdr:col>16</xdr:col>
                    <xdr:colOff>144780</xdr:colOff>
                    <xdr:row>25</xdr:row>
                    <xdr:rowOff>285750</xdr:rowOff>
                  </to>
                </anchor>
              </controlPr>
            </control>
          </mc:Choice>
        </mc:AlternateContent>
        <mc:AlternateContent xmlns:mc="http://schemas.openxmlformats.org/markup-compatibility/2006">
          <mc:Choice Requires="x14">
            <control shapeId="5646" r:id="rId103" name="Check Box 526">
              <controlPr defaultSize="0" autoFill="0" autoLine="0" autoPict="0">
                <anchor moveWithCells="1">
                  <from>
                    <xdr:col>5</xdr:col>
                    <xdr:colOff>125730</xdr:colOff>
                    <xdr:row>26</xdr:row>
                    <xdr:rowOff>87630</xdr:rowOff>
                  </from>
                  <to>
                    <xdr:col>6</xdr:col>
                    <xdr:colOff>144780</xdr:colOff>
                    <xdr:row>26</xdr:row>
                    <xdr:rowOff>285750</xdr:rowOff>
                  </to>
                </anchor>
              </controlPr>
            </control>
          </mc:Choice>
        </mc:AlternateContent>
        <mc:AlternateContent xmlns:mc="http://schemas.openxmlformats.org/markup-compatibility/2006">
          <mc:Choice Requires="x14">
            <control shapeId="5647" r:id="rId104" name="Check Box 527">
              <controlPr defaultSize="0" autoFill="0" autoLine="0" autoPict="0">
                <anchor moveWithCells="1">
                  <from>
                    <xdr:col>6</xdr:col>
                    <xdr:colOff>121920</xdr:colOff>
                    <xdr:row>26</xdr:row>
                    <xdr:rowOff>87630</xdr:rowOff>
                  </from>
                  <to>
                    <xdr:col>7</xdr:col>
                    <xdr:colOff>144780</xdr:colOff>
                    <xdr:row>26</xdr:row>
                    <xdr:rowOff>285750</xdr:rowOff>
                  </to>
                </anchor>
              </controlPr>
            </control>
          </mc:Choice>
        </mc:AlternateContent>
        <mc:AlternateContent xmlns:mc="http://schemas.openxmlformats.org/markup-compatibility/2006">
          <mc:Choice Requires="x14">
            <control shapeId="5648" r:id="rId105" name="Check Box 528">
              <controlPr defaultSize="0" autoFill="0" autoLine="0" autoPict="0">
                <anchor moveWithCells="1">
                  <from>
                    <xdr:col>7</xdr:col>
                    <xdr:colOff>121920</xdr:colOff>
                    <xdr:row>26</xdr:row>
                    <xdr:rowOff>87630</xdr:rowOff>
                  </from>
                  <to>
                    <xdr:col>8</xdr:col>
                    <xdr:colOff>144780</xdr:colOff>
                    <xdr:row>26</xdr:row>
                    <xdr:rowOff>285750</xdr:rowOff>
                  </to>
                </anchor>
              </controlPr>
            </control>
          </mc:Choice>
        </mc:AlternateContent>
        <mc:AlternateContent xmlns:mc="http://schemas.openxmlformats.org/markup-compatibility/2006">
          <mc:Choice Requires="x14">
            <control shapeId="5649" r:id="rId106" name="Check Box 529">
              <controlPr defaultSize="0" autoFill="0" autoLine="0" autoPict="0">
                <anchor moveWithCells="1">
                  <from>
                    <xdr:col>8</xdr:col>
                    <xdr:colOff>121920</xdr:colOff>
                    <xdr:row>26</xdr:row>
                    <xdr:rowOff>87630</xdr:rowOff>
                  </from>
                  <to>
                    <xdr:col>9</xdr:col>
                    <xdr:colOff>144780</xdr:colOff>
                    <xdr:row>26</xdr:row>
                    <xdr:rowOff>285750</xdr:rowOff>
                  </to>
                </anchor>
              </controlPr>
            </control>
          </mc:Choice>
        </mc:AlternateContent>
        <mc:AlternateContent xmlns:mc="http://schemas.openxmlformats.org/markup-compatibility/2006">
          <mc:Choice Requires="x14">
            <control shapeId="5650" r:id="rId107" name="Check Box 530">
              <controlPr defaultSize="0" autoFill="0" autoLine="0" autoPict="0">
                <anchor moveWithCells="1">
                  <from>
                    <xdr:col>9</xdr:col>
                    <xdr:colOff>121920</xdr:colOff>
                    <xdr:row>26</xdr:row>
                    <xdr:rowOff>87630</xdr:rowOff>
                  </from>
                  <to>
                    <xdr:col>10</xdr:col>
                    <xdr:colOff>144780</xdr:colOff>
                    <xdr:row>26</xdr:row>
                    <xdr:rowOff>285750</xdr:rowOff>
                  </to>
                </anchor>
              </controlPr>
            </control>
          </mc:Choice>
        </mc:AlternateContent>
        <mc:AlternateContent xmlns:mc="http://schemas.openxmlformats.org/markup-compatibility/2006">
          <mc:Choice Requires="x14">
            <control shapeId="5651" r:id="rId108" name="Check Box 531">
              <controlPr defaultSize="0" autoFill="0" autoLine="0" autoPict="0">
                <anchor moveWithCells="1">
                  <from>
                    <xdr:col>10</xdr:col>
                    <xdr:colOff>121920</xdr:colOff>
                    <xdr:row>26</xdr:row>
                    <xdr:rowOff>87630</xdr:rowOff>
                  </from>
                  <to>
                    <xdr:col>11</xdr:col>
                    <xdr:colOff>144780</xdr:colOff>
                    <xdr:row>26</xdr:row>
                    <xdr:rowOff>285750</xdr:rowOff>
                  </to>
                </anchor>
              </controlPr>
            </control>
          </mc:Choice>
        </mc:AlternateContent>
        <mc:AlternateContent xmlns:mc="http://schemas.openxmlformats.org/markup-compatibility/2006">
          <mc:Choice Requires="x14">
            <control shapeId="5652" r:id="rId109" name="Check Box 532">
              <controlPr defaultSize="0" autoFill="0" autoLine="0" autoPict="0">
                <anchor moveWithCells="1">
                  <from>
                    <xdr:col>11</xdr:col>
                    <xdr:colOff>121920</xdr:colOff>
                    <xdr:row>26</xdr:row>
                    <xdr:rowOff>87630</xdr:rowOff>
                  </from>
                  <to>
                    <xdr:col>12</xdr:col>
                    <xdr:colOff>144780</xdr:colOff>
                    <xdr:row>26</xdr:row>
                    <xdr:rowOff>285750</xdr:rowOff>
                  </to>
                </anchor>
              </controlPr>
            </control>
          </mc:Choice>
        </mc:AlternateContent>
        <mc:AlternateContent xmlns:mc="http://schemas.openxmlformats.org/markup-compatibility/2006">
          <mc:Choice Requires="x14">
            <control shapeId="5653" r:id="rId110" name="Check Box 533">
              <controlPr defaultSize="0" autoFill="0" autoLine="0" autoPict="0">
                <anchor moveWithCells="1">
                  <from>
                    <xdr:col>12</xdr:col>
                    <xdr:colOff>121920</xdr:colOff>
                    <xdr:row>26</xdr:row>
                    <xdr:rowOff>87630</xdr:rowOff>
                  </from>
                  <to>
                    <xdr:col>13</xdr:col>
                    <xdr:colOff>144780</xdr:colOff>
                    <xdr:row>26</xdr:row>
                    <xdr:rowOff>285750</xdr:rowOff>
                  </to>
                </anchor>
              </controlPr>
            </control>
          </mc:Choice>
        </mc:AlternateContent>
        <mc:AlternateContent xmlns:mc="http://schemas.openxmlformats.org/markup-compatibility/2006">
          <mc:Choice Requires="x14">
            <control shapeId="5654" r:id="rId111" name="Check Box 534">
              <controlPr defaultSize="0" autoFill="0" autoLine="0" autoPict="0">
                <anchor moveWithCells="1">
                  <from>
                    <xdr:col>13</xdr:col>
                    <xdr:colOff>121920</xdr:colOff>
                    <xdr:row>26</xdr:row>
                    <xdr:rowOff>87630</xdr:rowOff>
                  </from>
                  <to>
                    <xdr:col>14</xdr:col>
                    <xdr:colOff>144780</xdr:colOff>
                    <xdr:row>26</xdr:row>
                    <xdr:rowOff>285750</xdr:rowOff>
                  </to>
                </anchor>
              </controlPr>
            </control>
          </mc:Choice>
        </mc:AlternateContent>
        <mc:AlternateContent xmlns:mc="http://schemas.openxmlformats.org/markup-compatibility/2006">
          <mc:Choice Requires="x14">
            <control shapeId="5655" r:id="rId112" name="Check Box 535">
              <controlPr defaultSize="0" autoFill="0" autoLine="0" autoPict="0">
                <anchor moveWithCells="1">
                  <from>
                    <xdr:col>14</xdr:col>
                    <xdr:colOff>121920</xdr:colOff>
                    <xdr:row>26</xdr:row>
                    <xdr:rowOff>87630</xdr:rowOff>
                  </from>
                  <to>
                    <xdr:col>15</xdr:col>
                    <xdr:colOff>144780</xdr:colOff>
                    <xdr:row>26</xdr:row>
                    <xdr:rowOff>285750</xdr:rowOff>
                  </to>
                </anchor>
              </controlPr>
            </control>
          </mc:Choice>
        </mc:AlternateContent>
        <mc:AlternateContent xmlns:mc="http://schemas.openxmlformats.org/markup-compatibility/2006">
          <mc:Choice Requires="x14">
            <control shapeId="5656" r:id="rId113" name="Check Box 536">
              <controlPr defaultSize="0" autoFill="0" autoLine="0" autoPict="0">
                <anchor moveWithCells="1">
                  <from>
                    <xdr:col>15</xdr:col>
                    <xdr:colOff>121920</xdr:colOff>
                    <xdr:row>26</xdr:row>
                    <xdr:rowOff>87630</xdr:rowOff>
                  </from>
                  <to>
                    <xdr:col>16</xdr:col>
                    <xdr:colOff>144780</xdr:colOff>
                    <xdr:row>26</xdr:row>
                    <xdr:rowOff>285750</xdr:rowOff>
                  </to>
                </anchor>
              </controlPr>
            </control>
          </mc:Choice>
        </mc:AlternateContent>
        <mc:AlternateContent xmlns:mc="http://schemas.openxmlformats.org/markup-compatibility/2006">
          <mc:Choice Requires="x14">
            <control shapeId="5657" r:id="rId114" name="Check Box 537">
              <controlPr defaultSize="0" autoFill="0" autoLine="0" autoPict="0">
                <anchor moveWithCells="1">
                  <from>
                    <xdr:col>5</xdr:col>
                    <xdr:colOff>125730</xdr:colOff>
                    <xdr:row>27</xdr:row>
                    <xdr:rowOff>87630</xdr:rowOff>
                  </from>
                  <to>
                    <xdr:col>6</xdr:col>
                    <xdr:colOff>144780</xdr:colOff>
                    <xdr:row>27</xdr:row>
                    <xdr:rowOff>285750</xdr:rowOff>
                  </to>
                </anchor>
              </controlPr>
            </control>
          </mc:Choice>
        </mc:AlternateContent>
        <mc:AlternateContent xmlns:mc="http://schemas.openxmlformats.org/markup-compatibility/2006">
          <mc:Choice Requires="x14">
            <control shapeId="5658" r:id="rId115" name="Check Box 538">
              <controlPr defaultSize="0" autoFill="0" autoLine="0" autoPict="0">
                <anchor moveWithCells="1">
                  <from>
                    <xdr:col>6</xdr:col>
                    <xdr:colOff>121920</xdr:colOff>
                    <xdr:row>27</xdr:row>
                    <xdr:rowOff>87630</xdr:rowOff>
                  </from>
                  <to>
                    <xdr:col>7</xdr:col>
                    <xdr:colOff>144780</xdr:colOff>
                    <xdr:row>27</xdr:row>
                    <xdr:rowOff>285750</xdr:rowOff>
                  </to>
                </anchor>
              </controlPr>
            </control>
          </mc:Choice>
        </mc:AlternateContent>
        <mc:AlternateContent xmlns:mc="http://schemas.openxmlformats.org/markup-compatibility/2006">
          <mc:Choice Requires="x14">
            <control shapeId="5659" r:id="rId116" name="Check Box 539">
              <controlPr defaultSize="0" autoFill="0" autoLine="0" autoPict="0">
                <anchor moveWithCells="1">
                  <from>
                    <xdr:col>7</xdr:col>
                    <xdr:colOff>121920</xdr:colOff>
                    <xdr:row>27</xdr:row>
                    <xdr:rowOff>87630</xdr:rowOff>
                  </from>
                  <to>
                    <xdr:col>8</xdr:col>
                    <xdr:colOff>144780</xdr:colOff>
                    <xdr:row>27</xdr:row>
                    <xdr:rowOff>285750</xdr:rowOff>
                  </to>
                </anchor>
              </controlPr>
            </control>
          </mc:Choice>
        </mc:AlternateContent>
        <mc:AlternateContent xmlns:mc="http://schemas.openxmlformats.org/markup-compatibility/2006">
          <mc:Choice Requires="x14">
            <control shapeId="5660" r:id="rId117" name="Check Box 540">
              <controlPr defaultSize="0" autoFill="0" autoLine="0" autoPict="0">
                <anchor moveWithCells="1">
                  <from>
                    <xdr:col>8</xdr:col>
                    <xdr:colOff>121920</xdr:colOff>
                    <xdr:row>27</xdr:row>
                    <xdr:rowOff>87630</xdr:rowOff>
                  </from>
                  <to>
                    <xdr:col>9</xdr:col>
                    <xdr:colOff>144780</xdr:colOff>
                    <xdr:row>27</xdr:row>
                    <xdr:rowOff>285750</xdr:rowOff>
                  </to>
                </anchor>
              </controlPr>
            </control>
          </mc:Choice>
        </mc:AlternateContent>
        <mc:AlternateContent xmlns:mc="http://schemas.openxmlformats.org/markup-compatibility/2006">
          <mc:Choice Requires="x14">
            <control shapeId="5661" r:id="rId118" name="Check Box 541">
              <controlPr defaultSize="0" autoFill="0" autoLine="0" autoPict="0">
                <anchor moveWithCells="1">
                  <from>
                    <xdr:col>9</xdr:col>
                    <xdr:colOff>121920</xdr:colOff>
                    <xdr:row>27</xdr:row>
                    <xdr:rowOff>87630</xdr:rowOff>
                  </from>
                  <to>
                    <xdr:col>10</xdr:col>
                    <xdr:colOff>144780</xdr:colOff>
                    <xdr:row>27</xdr:row>
                    <xdr:rowOff>285750</xdr:rowOff>
                  </to>
                </anchor>
              </controlPr>
            </control>
          </mc:Choice>
        </mc:AlternateContent>
        <mc:AlternateContent xmlns:mc="http://schemas.openxmlformats.org/markup-compatibility/2006">
          <mc:Choice Requires="x14">
            <control shapeId="5662" r:id="rId119" name="Check Box 542">
              <controlPr defaultSize="0" autoFill="0" autoLine="0" autoPict="0">
                <anchor moveWithCells="1">
                  <from>
                    <xdr:col>10</xdr:col>
                    <xdr:colOff>121920</xdr:colOff>
                    <xdr:row>27</xdr:row>
                    <xdr:rowOff>87630</xdr:rowOff>
                  </from>
                  <to>
                    <xdr:col>11</xdr:col>
                    <xdr:colOff>144780</xdr:colOff>
                    <xdr:row>27</xdr:row>
                    <xdr:rowOff>285750</xdr:rowOff>
                  </to>
                </anchor>
              </controlPr>
            </control>
          </mc:Choice>
        </mc:AlternateContent>
        <mc:AlternateContent xmlns:mc="http://schemas.openxmlformats.org/markup-compatibility/2006">
          <mc:Choice Requires="x14">
            <control shapeId="5663" r:id="rId120" name="Check Box 543">
              <controlPr defaultSize="0" autoFill="0" autoLine="0" autoPict="0">
                <anchor moveWithCells="1">
                  <from>
                    <xdr:col>11</xdr:col>
                    <xdr:colOff>121920</xdr:colOff>
                    <xdr:row>27</xdr:row>
                    <xdr:rowOff>87630</xdr:rowOff>
                  </from>
                  <to>
                    <xdr:col>12</xdr:col>
                    <xdr:colOff>144780</xdr:colOff>
                    <xdr:row>27</xdr:row>
                    <xdr:rowOff>285750</xdr:rowOff>
                  </to>
                </anchor>
              </controlPr>
            </control>
          </mc:Choice>
        </mc:AlternateContent>
        <mc:AlternateContent xmlns:mc="http://schemas.openxmlformats.org/markup-compatibility/2006">
          <mc:Choice Requires="x14">
            <control shapeId="5664" r:id="rId121" name="Check Box 544">
              <controlPr defaultSize="0" autoFill="0" autoLine="0" autoPict="0">
                <anchor moveWithCells="1">
                  <from>
                    <xdr:col>12</xdr:col>
                    <xdr:colOff>121920</xdr:colOff>
                    <xdr:row>27</xdr:row>
                    <xdr:rowOff>87630</xdr:rowOff>
                  </from>
                  <to>
                    <xdr:col>13</xdr:col>
                    <xdr:colOff>144780</xdr:colOff>
                    <xdr:row>27</xdr:row>
                    <xdr:rowOff>285750</xdr:rowOff>
                  </to>
                </anchor>
              </controlPr>
            </control>
          </mc:Choice>
        </mc:AlternateContent>
        <mc:AlternateContent xmlns:mc="http://schemas.openxmlformats.org/markup-compatibility/2006">
          <mc:Choice Requires="x14">
            <control shapeId="5665" r:id="rId122" name="Check Box 545">
              <controlPr defaultSize="0" autoFill="0" autoLine="0" autoPict="0">
                <anchor moveWithCells="1">
                  <from>
                    <xdr:col>13</xdr:col>
                    <xdr:colOff>121920</xdr:colOff>
                    <xdr:row>27</xdr:row>
                    <xdr:rowOff>87630</xdr:rowOff>
                  </from>
                  <to>
                    <xdr:col>14</xdr:col>
                    <xdr:colOff>144780</xdr:colOff>
                    <xdr:row>27</xdr:row>
                    <xdr:rowOff>285750</xdr:rowOff>
                  </to>
                </anchor>
              </controlPr>
            </control>
          </mc:Choice>
        </mc:AlternateContent>
        <mc:AlternateContent xmlns:mc="http://schemas.openxmlformats.org/markup-compatibility/2006">
          <mc:Choice Requires="x14">
            <control shapeId="5666" r:id="rId123" name="Check Box 546">
              <controlPr defaultSize="0" autoFill="0" autoLine="0" autoPict="0">
                <anchor moveWithCells="1">
                  <from>
                    <xdr:col>14</xdr:col>
                    <xdr:colOff>121920</xdr:colOff>
                    <xdr:row>27</xdr:row>
                    <xdr:rowOff>87630</xdr:rowOff>
                  </from>
                  <to>
                    <xdr:col>15</xdr:col>
                    <xdr:colOff>144780</xdr:colOff>
                    <xdr:row>27</xdr:row>
                    <xdr:rowOff>285750</xdr:rowOff>
                  </to>
                </anchor>
              </controlPr>
            </control>
          </mc:Choice>
        </mc:AlternateContent>
        <mc:AlternateContent xmlns:mc="http://schemas.openxmlformats.org/markup-compatibility/2006">
          <mc:Choice Requires="x14">
            <control shapeId="5667" r:id="rId124" name="Check Box 547">
              <controlPr defaultSize="0" autoFill="0" autoLine="0" autoPict="0">
                <anchor moveWithCells="1">
                  <from>
                    <xdr:col>15</xdr:col>
                    <xdr:colOff>121920</xdr:colOff>
                    <xdr:row>27</xdr:row>
                    <xdr:rowOff>87630</xdr:rowOff>
                  </from>
                  <to>
                    <xdr:col>16</xdr:col>
                    <xdr:colOff>144780</xdr:colOff>
                    <xdr:row>27</xdr:row>
                    <xdr:rowOff>285750</xdr:rowOff>
                  </to>
                </anchor>
              </controlPr>
            </control>
          </mc:Choice>
        </mc:AlternateContent>
        <mc:AlternateContent xmlns:mc="http://schemas.openxmlformats.org/markup-compatibility/2006">
          <mc:Choice Requires="x14">
            <control shapeId="5668" r:id="rId125" name="Check Box 548">
              <controlPr defaultSize="0" autoFill="0" autoLine="0" autoPict="0">
                <anchor moveWithCells="1">
                  <from>
                    <xdr:col>5</xdr:col>
                    <xdr:colOff>125730</xdr:colOff>
                    <xdr:row>28</xdr:row>
                    <xdr:rowOff>87630</xdr:rowOff>
                  </from>
                  <to>
                    <xdr:col>6</xdr:col>
                    <xdr:colOff>144780</xdr:colOff>
                    <xdr:row>28</xdr:row>
                    <xdr:rowOff>285750</xdr:rowOff>
                  </to>
                </anchor>
              </controlPr>
            </control>
          </mc:Choice>
        </mc:AlternateContent>
        <mc:AlternateContent xmlns:mc="http://schemas.openxmlformats.org/markup-compatibility/2006">
          <mc:Choice Requires="x14">
            <control shapeId="5669" r:id="rId126" name="Check Box 549">
              <controlPr defaultSize="0" autoFill="0" autoLine="0" autoPict="0">
                <anchor moveWithCells="1">
                  <from>
                    <xdr:col>6</xdr:col>
                    <xdr:colOff>121920</xdr:colOff>
                    <xdr:row>28</xdr:row>
                    <xdr:rowOff>87630</xdr:rowOff>
                  </from>
                  <to>
                    <xdr:col>7</xdr:col>
                    <xdr:colOff>144780</xdr:colOff>
                    <xdr:row>28</xdr:row>
                    <xdr:rowOff>285750</xdr:rowOff>
                  </to>
                </anchor>
              </controlPr>
            </control>
          </mc:Choice>
        </mc:AlternateContent>
        <mc:AlternateContent xmlns:mc="http://schemas.openxmlformats.org/markup-compatibility/2006">
          <mc:Choice Requires="x14">
            <control shapeId="5670" r:id="rId127" name="Check Box 550">
              <controlPr defaultSize="0" autoFill="0" autoLine="0" autoPict="0">
                <anchor moveWithCells="1">
                  <from>
                    <xdr:col>7</xdr:col>
                    <xdr:colOff>121920</xdr:colOff>
                    <xdr:row>28</xdr:row>
                    <xdr:rowOff>87630</xdr:rowOff>
                  </from>
                  <to>
                    <xdr:col>8</xdr:col>
                    <xdr:colOff>144780</xdr:colOff>
                    <xdr:row>28</xdr:row>
                    <xdr:rowOff>285750</xdr:rowOff>
                  </to>
                </anchor>
              </controlPr>
            </control>
          </mc:Choice>
        </mc:AlternateContent>
        <mc:AlternateContent xmlns:mc="http://schemas.openxmlformats.org/markup-compatibility/2006">
          <mc:Choice Requires="x14">
            <control shapeId="5671" r:id="rId128" name="Check Box 551">
              <controlPr defaultSize="0" autoFill="0" autoLine="0" autoPict="0">
                <anchor moveWithCells="1">
                  <from>
                    <xdr:col>8</xdr:col>
                    <xdr:colOff>121920</xdr:colOff>
                    <xdr:row>28</xdr:row>
                    <xdr:rowOff>87630</xdr:rowOff>
                  </from>
                  <to>
                    <xdr:col>9</xdr:col>
                    <xdr:colOff>144780</xdr:colOff>
                    <xdr:row>28</xdr:row>
                    <xdr:rowOff>285750</xdr:rowOff>
                  </to>
                </anchor>
              </controlPr>
            </control>
          </mc:Choice>
        </mc:AlternateContent>
        <mc:AlternateContent xmlns:mc="http://schemas.openxmlformats.org/markup-compatibility/2006">
          <mc:Choice Requires="x14">
            <control shapeId="5672" r:id="rId129" name="Check Box 552">
              <controlPr defaultSize="0" autoFill="0" autoLine="0" autoPict="0">
                <anchor moveWithCells="1">
                  <from>
                    <xdr:col>9</xdr:col>
                    <xdr:colOff>121920</xdr:colOff>
                    <xdr:row>28</xdr:row>
                    <xdr:rowOff>87630</xdr:rowOff>
                  </from>
                  <to>
                    <xdr:col>10</xdr:col>
                    <xdr:colOff>144780</xdr:colOff>
                    <xdr:row>28</xdr:row>
                    <xdr:rowOff>285750</xdr:rowOff>
                  </to>
                </anchor>
              </controlPr>
            </control>
          </mc:Choice>
        </mc:AlternateContent>
        <mc:AlternateContent xmlns:mc="http://schemas.openxmlformats.org/markup-compatibility/2006">
          <mc:Choice Requires="x14">
            <control shapeId="5673" r:id="rId130" name="Check Box 553">
              <controlPr defaultSize="0" autoFill="0" autoLine="0" autoPict="0">
                <anchor moveWithCells="1">
                  <from>
                    <xdr:col>10</xdr:col>
                    <xdr:colOff>121920</xdr:colOff>
                    <xdr:row>28</xdr:row>
                    <xdr:rowOff>87630</xdr:rowOff>
                  </from>
                  <to>
                    <xdr:col>11</xdr:col>
                    <xdr:colOff>144780</xdr:colOff>
                    <xdr:row>28</xdr:row>
                    <xdr:rowOff>285750</xdr:rowOff>
                  </to>
                </anchor>
              </controlPr>
            </control>
          </mc:Choice>
        </mc:AlternateContent>
        <mc:AlternateContent xmlns:mc="http://schemas.openxmlformats.org/markup-compatibility/2006">
          <mc:Choice Requires="x14">
            <control shapeId="5674" r:id="rId131" name="Check Box 554">
              <controlPr defaultSize="0" autoFill="0" autoLine="0" autoPict="0">
                <anchor moveWithCells="1">
                  <from>
                    <xdr:col>11</xdr:col>
                    <xdr:colOff>121920</xdr:colOff>
                    <xdr:row>28</xdr:row>
                    <xdr:rowOff>87630</xdr:rowOff>
                  </from>
                  <to>
                    <xdr:col>12</xdr:col>
                    <xdr:colOff>144780</xdr:colOff>
                    <xdr:row>28</xdr:row>
                    <xdr:rowOff>285750</xdr:rowOff>
                  </to>
                </anchor>
              </controlPr>
            </control>
          </mc:Choice>
        </mc:AlternateContent>
        <mc:AlternateContent xmlns:mc="http://schemas.openxmlformats.org/markup-compatibility/2006">
          <mc:Choice Requires="x14">
            <control shapeId="5675" r:id="rId132" name="Check Box 555">
              <controlPr defaultSize="0" autoFill="0" autoLine="0" autoPict="0">
                <anchor moveWithCells="1">
                  <from>
                    <xdr:col>12</xdr:col>
                    <xdr:colOff>121920</xdr:colOff>
                    <xdr:row>28</xdr:row>
                    <xdr:rowOff>87630</xdr:rowOff>
                  </from>
                  <to>
                    <xdr:col>13</xdr:col>
                    <xdr:colOff>144780</xdr:colOff>
                    <xdr:row>28</xdr:row>
                    <xdr:rowOff>285750</xdr:rowOff>
                  </to>
                </anchor>
              </controlPr>
            </control>
          </mc:Choice>
        </mc:AlternateContent>
        <mc:AlternateContent xmlns:mc="http://schemas.openxmlformats.org/markup-compatibility/2006">
          <mc:Choice Requires="x14">
            <control shapeId="5676" r:id="rId133" name="Check Box 556">
              <controlPr defaultSize="0" autoFill="0" autoLine="0" autoPict="0">
                <anchor moveWithCells="1">
                  <from>
                    <xdr:col>13</xdr:col>
                    <xdr:colOff>121920</xdr:colOff>
                    <xdr:row>28</xdr:row>
                    <xdr:rowOff>87630</xdr:rowOff>
                  </from>
                  <to>
                    <xdr:col>14</xdr:col>
                    <xdr:colOff>144780</xdr:colOff>
                    <xdr:row>28</xdr:row>
                    <xdr:rowOff>285750</xdr:rowOff>
                  </to>
                </anchor>
              </controlPr>
            </control>
          </mc:Choice>
        </mc:AlternateContent>
        <mc:AlternateContent xmlns:mc="http://schemas.openxmlformats.org/markup-compatibility/2006">
          <mc:Choice Requires="x14">
            <control shapeId="5677" r:id="rId134" name="Check Box 557">
              <controlPr defaultSize="0" autoFill="0" autoLine="0" autoPict="0">
                <anchor moveWithCells="1">
                  <from>
                    <xdr:col>14</xdr:col>
                    <xdr:colOff>121920</xdr:colOff>
                    <xdr:row>28</xdr:row>
                    <xdr:rowOff>87630</xdr:rowOff>
                  </from>
                  <to>
                    <xdr:col>15</xdr:col>
                    <xdr:colOff>144780</xdr:colOff>
                    <xdr:row>28</xdr:row>
                    <xdr:rowOff>285750</xdr:rowOff>
                  </to>
                </anchor>
              </controlPr>
            </control>
          </mc:Choice>
        </mc:AlternateContent>
        <mc:AlternateContent xmlns:mc="http://schemas.openxmlformats.org/markup-compatibility/2006">
          <mc:Choice Requires="x14">
            <control shapeId="5678" r:id="rId135" name="Check Box 558">
              <controlPr defaultSize="0" autoFill="0" autoLine="0" autoPict="0">
                <anchor moveWithCells="1">
                  <from>
                    <xdr:col>15</xdr:col>
                    <xdr:colOff>121920</xdr:colOff>
                    <xdr:row>28</xdr:row>
                    <xdr:rowOff>87630</xdr:rowOff>
                  </from>
                  <to>
                    <xdr:col>16</xdr:col>
                    <xdr:colOff>144780</xdr:colOff>
                    <xdr:row>28</xdr:row>
                    <xdr:rowOff>285750</xdr:rowOff>
                  </to>
                </anchor>
              </controlPr>
            </control>
          </mc:Choice>
        </mc:AlternateContent>
        <mc:AlternateContent xmlns:mc="http://schemas.openxmlformats.org/markup-compatibility/2006">
          <mc:Choice Requires="x14">
            <control shapeId="5679" r:id="rId136" name="Check Box 559">
              <controlPr defaultSize="0" autoFill="0" autoLine="0" autoPict="0">
                <anchor moveWithCells="1">
                  <from>
                    <xdr:col>5</xdr:col>
                    <xdr:colOff>125730</xdr:colOff>
                    <xdr:row>29</xdr:row>
                    <xdr:rowOff>87630</xdr:rowOff>
                  </from>
                  <to>
                    <xdr:col>6</xdr:col>
                    <xdr:colOff>144780</xdr:colOff>
                    <xdr:row>29</xdr:row>
                    <xdr:rowOff>285750</xdr:rowOff>
                  </to>
                </anchor>
              </controlPr>
            </control>
          </mc:Choice>
        </mc:AlternateContent>
        <mc:AlternateContent xmlns:mc="http://schemas.openxmlformats.org/markup-compatibility/2006">
          <mc:Choice Requires="x14">
            <control shapeId="5680" r:id="rId137" name="Check Box 560">
              <controlPr defaultSize="0" autoFill="0" autoLine="0" autoPict="0">
                <anchor moveWithCells="1">
                  <from>
                    <xdr:col>6</xdr:col>
                    <xdr:colOff>121920</xdr:colOff>
                    <xdr:row>29</xdr:row>
                    <xdr:rowOff>87630</xdr:rowOff>
                  </from>
                  <to>
                    <xdr:col>7</xdr:col>
                    <xdr:colOff>144780</xdr:colOff>
                    <xdr:row>29</xdr:row>
                    <xdr:rowOff>285750</xdr:rowOff>
                  </to>
                </anchor>
              </controlPr>
            </control>
          </mc:Choice>
        </mc:AlternateContent>
        <mc:AlternateContent xmlns:mc="http://schemas.openxmlformats.org/markup-compatibility/2006">
          <mc:Choice Requires="x14">
            <control shapeId="5681" r:id="rId138" name="Check Box 561">
              <controlPr defaultSize="0" autoFill="0" autoLine="0" autoPict="0">
                <anchor moveWithCells="1">
                  <from>
                    <xdr:col>7</xdr:col>
                    <xdr:colOff>121920</xdr:colOff>
                    <xdr:row>29</xdr:row>
                    <xdr:rowOff>87630</xdr:rowOff>
                  </from>
                  <to>
                    <xdr:col>8</xdr:col>
                    <xdr:colOff>144780</xdr:colOff>
                    <xdr:row>29</xdr:row>
                    <xdr:rowOff>285750</xdr:rowOff>
                  </to>
                </anchor>
              </controlPr>
            </control>
          </mc:Choice>
        </mc:AlternateContent>
        <mc:AlternateContent xmlns:mc="http://schemas.openxmlformats.org/markup-compatibility/2006">
          <mc:Choice Requires="x14">
            <control shapeId="5682" r:id="rId139" name="Check Box 562">
              <controlPr defaultSize="0" autoFill="0" autoLine="0" autoPict="0">
                <anchor moveWithCells="1">
                  <from>
                    <xdr:col>8</xdr:col>
                    <xdr:colOff>121920</xdr:colOff>
                    <xdr:row>29</xdr:row>
                    <xdr:rowOff>87630</xdr:rowOff>
                  </from>
                  <to>
                    <xdr:col>9</xdr:col>
                    <xdr:colOff>144780</xdr:colOff>
                    <xdr:row>29</xdr:row>
                    <xdr:rowOff>285750</xdr:rowOff>
                  </to>
                </anchor>
              </controlPr>
            </control>
          </mc:Choice>
        </mc:AlternateContent>
        <mc:AlternateContent xmlns:mc="http://schemas.openxmlformats.org/markup-compatibility/2006">
          <mc:Choice Requires="x14">
            <control shapeId="5683" r:id="rId140" name="Check Box 563">
              <controlPr defaultSize="0" autoFill="0" autoLine="0" autoPict="0">
                <anchor moveWithCells="1">
                  <from>
                    <xdr:col>9</xdr:col>
                    <xdr:colOff>121920</xdr:colOff>
                    <xdr:row>29</xdr:row>
                    <xdr:rowOff>87630</xdr:rowOff>
                  </from>
                  <to>
                    <xdr:col>10</xdr:col>
                    <xdr:colOff>144780</xdr:colOff>
                    <xdr:row>29</xdr:row>
                    <xdr:rowOff>285750</xdr:rowOff>
                  </to>
                </anchor>
              </controlPr>
            </control>
          </mc:Choice>
        </mc:AlternateContent>
        <mc:AlternateContent xmlns:mc="http://schemas.openxmlformats.org/markup-compatibility/2006">
          <mc:Choice Requires="x14">
            <control shapeId="5684" r:id="rId141" name="Check Box 564">
              <controlPr defaultSize="0" autoFill="0" autoLine="0" autoPict="0">
                <anchor moveWithCells="1">
                  <from>
                    <xdr:col>10</xdr:col>
                    <xdr:colOff>121920</xdr:colOff>
                    <xdr:row>29</xdr:row>
                    <xdr:rowOff>87630</xdr:rowOff>
                  </from>
                  <to>
                    <xdr:col>11</xdr:col>
                    <xdr:colOff>144780</xdr:colOff>
                    <xdr:row>29</xdr:row>
                    <xdr:rowOff>285750</xdr:rowOff>
                  </to>
                </anchor>
              </controlPr>
            </control>
          </mc:Choice>
        </mc:AlternateContent>
        <mc:AlternateContent xmlns:mc="http://schemas.openxmlformats.org/markup-compatibility/2006">
          <mc:Choice Requires="x14">
            <control shapeId="5685" r:id="rId142" name="Check Box 565">
              <controlPr defaultSize="0" autoFill="0" autoLine="0" autoPict="0">
                <anchor moveWithCells="1">
                  <from>
                    <xdr:col>11</xdr:col>
                    <xdr:colOff>121920</xdr:colOff>
                    <xdr:row>29</xdr:row>
                    <xdr:rowOff>87630</xdr:rowOff>
                  </from>
                  <to>
                    <xdr:col>12</xdr:col>
                    <xdr:colOff>144780</xdr:colOff>
                    <xdr:row>29</xdr:row>
                    <xdr:rowOff>285750</xdr:rowOff>
                  </to>
                </anchor>
              </controlPr>
            </control>
          </mc:Choice>
        </mc:AlternateContent>
        <mc:AlternateContent xmlns:mc="http://schemas.openxmlformats.org/markup-compatibility/2006">
          <mc:Choice Requires="x14">
            <control shapeId="5686" r:id="rId143" name="Check Box 566">
              <controlPr defaultSize="0" autoFill="0" autoLine="0" autoPict="0">
                <anchor moveWithCells="1">
                  <from>
                    <xdr:col>12</xdr:col>
                    <xdr:colOff>121920</xdr:colOff>
                    <xdr:row>29</xdr:row>
                    <xdr:rowOff>87630</xdr:rowOff>
                  </from>
                  <to>
                    <xdr:col>13</xdr:col>
                    <xdr:colOff>144780</xdr:colOff>
                    <xdr:row>29</xdr:row>
                    <xdr:rowOff>285750</xdr:rowOff>
                  </to>
                </anchor>
              </controlPr>
            </control>
          </mc:Choice>
        </mc:AlternateContent>
        <mc:AlternateContent xmlns:mc="http://schemas.openxmlformats.org/markup-compatibility/2006">
          <mc:Choice Requires="x14">
            <control shapeId="5687" r:id="rId144" name="Check Box 567">
              <controlPr defaultSize="0" autoFill="0" autoLine="0" autoPict="0">
                <anchor moveWithCells="1">
                  <from>
                    <xdr:col>13</xdr:col>
                    <xdr:colOff>121920</xdr:colOff>
                    <xdr:row>29</xdr:row>
                    <xdr:rowOff>87630</xdr:rowOff>
                  </from>
                  <to>
                    <xdr:col>14</xdr:col>
                    <xdr:colOff>144780</xdr:colOff>
                    <xdr:row>29</xdr:row>
                    <xdr:rowOff>285750</xdr:rowOff>
                  </to>
                </anchor>
              </controlPr>
            </control>
          </mc:Choice>
        </mc:AlternateContent>
        <mc:AlternateContent xmlns:mc="http://schemas.openxmlformats.org/markup-compatibility/2006">
          <mc:Choice Requires="x14">
            <control shapeId="5688" r:id="rId145" name="Check Box 568">
              <controlPr defaultSize="0" autoFill="0" autoLine="0" autoPict="0">
                <anchor moveWithCells="1">
                  <from>
                    <xdr:col>14</xdr:col>
                    <xdr:colOff>121920</xdr:colOff>
                    <xdr:row>29</xdr:row>
                    <xdr:rowOff>87630</xdr:rowOff>
                  </from>
                  <to>
                    <xdr:col>15</xdr:col>
                    <xdr:colOff>144780</xdr:colOff>
                    <xdr:row>29</xdr:row>
                    <xdr:rowOff>285750</xdr:rowOff>
                  </to>
                </anchor>
              </controlPr>
            </control>
          </mc:Choice>
        </mc:AlternateContent>
        <mc:AlternateContent xmlns:mc="http://schemas.openxmlformats.org/markup-compatibility/2006">
          <mc:Choice Requires="x14">
            <control shapeId="5689" r:id="rId146" name="Check Box 569">
              <controlPr defaultSize="0" autoFill="0" autoLine="0" autoPict="0">
                <anchor moveWithCells="1">
                  <from>
                    <xdr:col>15</xdr:col>
                    <xdr:colOff>121920</xdr:colOff>
                    <xdr:row>29</xdr:row>
                    <xdr:rowOff>87630</xdr:rowOff>
                  </from>
                  <to>
                    <xdr:col>16</xdr:col>
                    <xdr:colOff>144780</xdr:colOff>
                    <xdr:row>29</xdr:row>
                    <xdr:rowOff>285750</xdr:rowOff>
                  </to>
                </anchor>
              </controlPr>
            </control>
          </mc:Choice>
        </mc:AlternateContent>
        <mc:AlternateContent xmlns:mc="http://schemas.openxmlformats.org/markup-compatibility/2006">
          <mc:Choice Requires="x14">
            <control shapeId="5690" r:id="rId147" name="Check Box 570">
              <controlPr defaultSize="0" autoFill="0" autoLine="0" autoPict="0">
                <anchor moveWithCells="1">
                  <from>
                    <xdr:col>5</xdr:col>
                    <xdr:colOff>125730</xdr:colOff>
                    <xdr:row>30</xdr:row>
                    <xdr:rowOff>87630</xdr:rowOff>
                  </from>
                  <to>
                    <xdr:col>6</xdr:col>
                    <xdr:colOff>144780</xdr:colOff>
                    <xdr:row>30</xdr:row>
                    <xdr:rowOff>285750</xdr:rowOff>
                  </to>
                </anchor>
              </controlPr>
            </control>
          </mc:Choice>
        </mc:AlternateContent>
        <mc:AlternateContent xmlns:mc="http://schemas.openxmlformats.org/markup-compatibility/2006">
          <mc:Choice Requires="x14">
            <control shapeId="5691" r:id="rId148" name="Check Box 571">
              <controlPr defaultSize="0" autoFill="0" autoLine="0" autoPict="0">
                <anchor moveWithCells="1">
                  <from>
                    <xdr:col>6</xdr:col>
                    <xdr:colOff>121920</xdr:colOff>
                    <xdr:row>30</xdr:row>
                    <xdr:rowOff>87630</xdr:rowOff>
                  </from>
                  <to>
                    <xdr:col>7</xdr:col>
                    <xdr:colOff>144780</xdr:colOff>
                    <xdr:row>30</xdr:row>
                    <xdr:rowOff>285750</xdr:rowOff>
                  </to>
                </anchor>
              </controlPr>
            </control>
          </mc:Choice>
        </mc:AlternateContent>
        <mc:AlternateContent xmlns:mc="http://schemas.openxmlformats.org/markup-compatibility/2006">
          <mc:Choice Requires="x14">
            <control shapeId="5692" r:id="rId149" name="Check Box 572">
              <controlPr defaultSize="0" autoFill="0" autoLine="0" autoPict="0">
                <anchor moveWithCells="1">
                  <from>
                    <xdr:col>7</xdr:col>
                    <xdr:colOff>121920</xdr:colOff>
                    <xdr:row>30</xdr:row>
                    <xdr:rowOff>87630</xdr:rowOff>
                  </from>
                  <to>
                    <xdr:col>8</xdr:col>
                    <xdr:colOff>144780</xdr:colOff>
                    <xdr:row>30</xdr:row>
                    <xdr:rowOff>285750</xdr:rowOff>
                  </to>
                </anchor>
              </controlPr>
            </control>
          </mc:Choice>
        </mc:AlternateContent>
        <mc:AlternateContent xmlns:mc="http://schemas.openxmlformats.org/markup-compatibility/2006">
          <mc:Choice Requires="x14">
            <control shapeId="5693" r:id="rId150" name="Check Box 573">
              <controlPr defaultSize="0" autoFill="0" autoLine="0" autoPict="0">
                <anchor moveWithCells="1">
                  <from>
                    <xdr:col>8</xdr:col>
                    <xdr:colOff>121920</xdr:colOff>
                    <xdr:row>30</xdr:row>
                    <xdr:rowOff>87630</xdr:rowOff>
                  </from>
                  <to>
                    <xdr:col>9</xdr:col>
                    <xdr:colOff>144780</xdr:colOff>
                    <xdr:row>30</xdr:row>
                    <xdr:rowOff>285750</xdr:rowOff>
                  </to>
                </anchor>
              </controlPr>
            </control>
          </mc:Choice>
        </mc:AlternateContent>
        <mc:AlternateContent xmlns:mc="http://schemas.openxmlformats.org/markup-compatibility/2006">
          <mc:Choice Requires="x14">
            <control shapeId="5694" r:id="rId151" name="Check Box 574">
              <controlPr defaultSize="0" autoFill="0" autoLine="0" autoPict="0">
                <anchor moveWithCells="1">
                  <from>
                    <xdr:col>9</xdr:col>
                    <xdr:colOff>121920</xdr:colOff>
                    <xdr:row>30</xdr:row>
                    <xdr:rowOff>87630</xdr:rowOff>
                  </from>
                  <to>
                    <xdr:col>10</xdr:col>
                    <xdr:colOff>144780</xdr:colOff>
                    <xdr:row>30</xdr:row>
                    <xdr:rowOff>285750</xdr:rowOff>
                  </to>
                </anchor>
              </controlPr>
            </control>
          </mc:Choice>
        </mc:AlternateContent>
        <mc:AlternateContent xmlns:mc="http://schemas.openxmlformats.org/markup-compatibility/2006">
          <mc:Choice Requires="x14">
            <control shapeId="5695" r:id="rId152" name="Check Box 575">
              <controlPr defaultSize="0" autoFill="0" autoLine="0" autoPict="0">
                <anchor moveWithCells="1">
                  <from>
                    <xdr:col>10</xdr:col>
                    <xdr:colOff>121920</xdr:colOff>
                    <xdr:row>30</xdr:row>
                    <xdr:rowOff>87630</xdr:rowOff>
                  </from>
                  <to>
                    <xdr:col>11</xdr:col>
                    <xdr:colOff>144780</xdr:colOff>
                    <xdr:row>30</xdr:row>
                    <xdr:rowOff>285750</xdr:rowOff>
                  </to>
                </anchor>
              </controlPr>
            </control>
          </mc:Choice>
        </mc:AlternateContent>
        <mc:AlternateContent xmlns:mc="http://schemas.openxmlformats.org/markup-compatibility/2006">
          <mc:Choice Requires="x14">
            <control shapeId="5696" r:id="rId153" name="Check Box 576">
              <controlPr defaultSize="0" autoFill="0" autoLine="0" autoPict="0">
                <anchor moveWithCells="1">
                  <from>
                    <xdr:col>11</xdr:col>
                    <xdr:colOff>121920</xdr:colOff>
                    <xdr:row>30</xdr:row>
                    <xdr:rowOff>87630</xdr:rowOff>
                  </from>
                  <to>
                    <xdr:col>12</xdr:col>
                    <xdr:colOff>144780</xdr:colOff>
                    <xdr:row>30</xdr:row>
                    <xdr:rowOff>285750</xdr:rowOff>
                  </to>
                </anchor>
              </controlPr>
            </control>
          </mc:Choice>
        </mc:AlternateContent>
        <mc:AlternateContent xmlns:mc="http://schemas.openxmlformats.org/markup-compatibility/2006">
          <mc:Choice Requires="x14">
            <control shapeId="5697" r:id="rId154" name="Check Box 577">
              <controlPr defaultSize="0" autoFill="0" autoLine="0" autoPict="0">
                <anchor moveWithCells="1">
                  <from>
                    <xdr:col>12</xdr:col>
                    <xdr:colOff>121920</xdr:colOff>
                    <xdr:row>30</xdr:row>
                    <xdr:rowOff>87630</xdr:rowOff>
                  </from>
                  <to>
                    <xdr:col>13</xdr:col>
                    <xdr:colOff>144780</xdr:colOff>
                    <xdr:row>30</xdr:row>
                    <xdr:rowOff>285750</xdr:rowOff>
                  </to>
                </anchor>
              </controlPr>
            </control>
          </mc:Choice>
        </mc:AlternateContent>
        <mc:AlternateContent xmlns:mc="http://schemas.openxmlformats.org/markup-compatibility/2006">
          <mc:Choice Requires="x14">
            <control shapeId="5698" r:id="rId155" name="Check Box 578">
              <controlPr defaultSize="0" autoFill="0" autoLine="0" autoPict="0">
                <anchor moveWithCells="1">
                  <from>
                    <xdr:col>13</xdr:col>
                    <xdr:colOff>121920</xdr:colOff>
                    <xdr:row>30</xdr:row>
                    <xdr:rowOff>87630</xdr:rowOff>
                  </from>
                  <to>
                    <xdr:col>14</xdr:col>
                    <xdr:colOff>144780</xdr:colOff>
                    <xdr:row>30</xdr:row>
                    <xdr:rowOff>285750</xdr:rowOff>
                  </to>
                </anchor>
              </controlPr>
            </control>
          </mc:Choice>
        </mc:AlternateContent>
        <mc:AlternateContent xmlns:mc="http://schemas.openxmlformats.org/markup-compatibility/2006">
          <mc:Choice Requires="x14">
            <control shapeId="5699" r:id="rId156" name="Check Box 579">
              <controlPr defaultSize="0" autoFill="0" autoLine="0" autoPict="0">
                <anchor moveWithCells="1">
                  <from>
                    <xdr:col>14</xdr:col>
                    <xdr:colOff>121920</xdr:colOff>
                    <xdr:row>30</xdr:row>
                    <xdr:rowOff>87630</xdr:rowOff>
                  </from>
                  <to>
                    <xdr:col>15</xdr:col>
                    <xdr:colOff>144780</xdr:colOff>
                    <xdr:row>30</xdr:row>
                    <xdr:rowOff>285750</xdr:rowOff>
                  </to>
                </anchor>
              </controlPr>
            </control>
          </mc:Choice>
        </mc:AlternateContent>
        <mc:AlternateContent xmlns:mc="http://schemas.openxmlformats.org/markup-compatibility/2006">
          <mc:Choice Requires="x14">
            <control shapeId="5700" r:id="rId157" name="Check Box 580">
              <controlPr defaultSize="0" autoFill="0" autoLine="0" autoPict="0">
                <anchor moveWithCells="1">
                  <from>
                    <xdr:col>15</xdr:col>
                    <xdr:colOff>121920</xdr:colOff>
                    <xdr:row>30</xdr:row>
                    <xdr:rowOff>87630</xdr:rowOff>
                  </from>
                  <to>
                    <xdr:col>16</xdr:col>
                    <xdr:colOff>144780</xdr:colOff>
                    <xdr:row>30</xdr:row>
                    <xdr:rowOff>285750</xdr:rowOff>
                  </to>
                </anchor>
              </controlPr>
            </control>
          </mc:Choice>
        </mc:AlternateContent>
        <mc:AlternateContent xmlns:mc="http://schemas.openxmlformats.org/markup-compatibility/2006">
          <mc:Choice Requires="x14">
            <control shapeId="5701" r:id="rId158" name="Check Box 581">
              <controlPr defaultSize="0" autoFill="0" autoLine="0" autoPict="0">
                <anchor moveWithCells="1">
                  <from>
                    <xdr:col>5</xdr:col>
                    <xdr:colOff>125730</xdr:colOff>
                    <xdr:row>31</xdr:row>
                    <xdr:rowOff>87630</xdr:rowOff>
                  </from>
                  <to>
                    <xdr:col>6</xdr:col>
                    <xdr:colOff>144780</xdr:colOff>
                    <xdr:row>31</xdr:row>
                    <xdr:rowOff>285750</xdr:rowOff>
                  </to>
                </anchor>
              </controlPr>
            </control>
          </mc:Choice>
        </mc:AlternateContent>
        <mc:AlternateContent xmlns:mc="http://schemas.openxmlformats.org/markup-compatibility/2006">
          <mc:Choice Requires="x14">
            <control shapeId="5702" r:id="rId159" name="Check Box 582">
              <controlPr defaultSize="0" autoFill="0" autoLine="0" autoPict="0">
                <anchor moveWithCells="1">
                  <from>
                    <xdr:col>6</xdr:col>
                    <xdr:colOff>121920</xdr:colOff>
                    <xdr:row>31</xdr:row>
                    <xdr:rowOff>87630</xdr:rowOff>
                  </from>
                  <to>
                    <xdr:col>7</xdr:col>
                    <xdr:colOff>144780</xdr:colOff>
                    <xdr:row>31</xdr:row>
                    <xdr:rowOff>285750</xdr:rowOff>
                  </to>
                </anchor>
              </controlPr>
            </control>
          </mc:Choice>
        </mc:AlternateContent>
        <mc:AlternateContent xmlns:mc="http://schemas.openxmlformats.org/markup-compatibility/2006">
          <mc:Choice Requires="x14">
            <control shapeId="5703" r:id="rId160" name="Check Box 583">
              <controlPr defaultSize="0" autoFill="0" autoLine="0" autoPict="0">
                <anchor moveWithCells="1">
                  <from>
                    <xdr:col>7</xdr:col>
                    <xdr:colOff>121920</xdr:colOff>
                    <xdr:row>31</xdr:row>
                    <xdr:rowOff>87630</xdr:rowOff>
                  </from>
                  <to>
                    <xdr:col>8</xdr:col>
                    <xdr:colOff>144780</xdr:colOff>
                    <xdr:row>31</xdr:row>
                    <xdr:rowOff>285750</xdr:rowOff>
                  </to>
                </anchor>
              </controlPr>
            </control>
          </mc:Choice>
        </mc:AlternateContent>
        <mc:AlternateContent xmlns:mc="http://schemas.openxmlformats.org/markup-compatibility/2006">
          <mc:Choice Requires="x14">
            <control shapeId="5704" r:id="rId161" name="Check Box 584">
              <controlPr defaultSize="0" autoFill="0" autoLine="0" autoPict="0">
                <anchor moveWithCells="1">
                  <from>
                    <xdr:col>8</xdr:col>
                    <xdr:colOff>121920</xdr:colOff>
                    <xdr:row>31</xdr:row>
                    <xdr:rowOff>87630</xdr:rowOff>
                  </from>
                  <to>
                    <xdr:col>9</xdr:col>
                    <xdr:colOff>144780</xdr:colOff>
                    <xdr:row>31</xdr:row>
                    <xdr:rowOff>285750</xdr:rowOff>
                  </to>
                </anchor>
              </controlPr>
            </control>
          </mc:Choice>
        </mc:AlternateContent>
        <mc:AlternateContent xmlns:mc="http://schemas.openxmlformats.org/markup-compatibility/2006">
          <mc:Choice Requires="x14">
            <control shapeId="5705" r:id="rId162" name="Check Box 585">
              <controlPr defaultSize="0" autoFill="0" autoLine="0" autoPict="0">
                <anchor moveWithCells="1">
                  <from>
                    <xdr:col>9</xdr:col>
                    <xdr:colOff>121920</xdr:colOff>
                    <xdr:row>31</xdr:row>
                    <xdr:rowOff>87630</xdr:rowOff>
                  </from>
                  <to>
                    <xdr:col>10</xdr:col>
                    <xdr:colOff>144780</xdr:colOff>
                    <xdr:row>31</xdr:row>
                    <xdr:rowOff>285750</xdr:rowOff>
                  </to>
                </anchor>
              </controlPr>
            </control>
          </mc:Choice>
        </mc:AlternateContent>
        <mc:AlternateContent xmlns:mc="http://schemas.openxmlformats.org/markup-compatibility/2006">
          <mc:Choice Requires="x14">
            <control shapeId="5706" r:id="rId163" name="Check Box 586">
              <controlPr defaultSize="0" autoFill="0" autoLine="0" autoPict="0">
                <anchor moveWithCells="1">
                  <from>
                    <xdr:col>10</xdr:col>
                    <xdr:colOff>121920</xdr:colOff>
                    <xdr:row>31</xdr:row>
                    <xdr:rowOff>87630</xdr:rowOff>
                  </from>
                  <to>
                    <xdr:col>11</xdr:col>
                    <xdr:colOff>144780</xdr:colOff>
                    <xdr:row>31</xdr:row>
                    <xdr:rowOff>285750</xdr:rowOff>
                  </to>
                </anchor>
              </controlPr>
            </control>
          </mc:Choice>
        </mc:AlternateContent>
        <mc:AlternateContent xmlns:mc="http://schemas.openxmlformats.org/markup-compatibility/2006">
          <mc:Choice Requires="x14">
            <control shapeId="5707" r:id="rId164" name="Check Box 587">
              <controlPr defaultSize="0" autoFill="0" autoLine="0" autoPict="0">
                <anchor moveWithCells="1">
                  <from>
                    <xdr:col>11</xdr:col>
                    <xdr:colOff>121920</xdr:colOff>
                    <xdr:row>31</xdr:row>
                    <xdr:rowOff>87630</xdr:rowOff>
                  </from>
                  <to>
                    <xdr:col>12</xdr:col>
                    <xdr:colOff>144780</xdr:colOff>
                    <xdr:row>31</xdr:row>
                    <xdr:rowOff>285750</xdr:rowOff>
                  </to>
                </anchor>
              </controlPr>
            </control>
          </mc:Choice>
        </mc:AlternateContent>
        <mc:AlternateContent xmlns:mc="http://schemas.openxmlformats.org/markup-compatibility/2006">
          <mc:Choice Requires="x14">
            <control shapeId="5708" r:id="rId165" name="Check Box 588">
              <controlPr defaultSize="0" autoFill="0" autoLine="0" autoPict="0">
                <anchor moveWithCells="1">
                  <from>
                    <xdr:col>12</xdr:col>
                    <xdr:colOff>121920</xdr:colOff>
                    <xdr:row>31</xdr:row>
                    <xdr:rowOff>87630</xdr:rowOff>
                  </from>
                  <to>
                    <xdr:col>13</xdr:col>
                    <xdr:colOff>144780</xdr:colOff>
                    <xdr:row>31</xdr:row>
                    <xdr:rowOff>285750</xdr:rowOff>
                  </to>
                </anchor>
              </controlPr>
            </control>
          </mc:Choice>
        </mc:AlternateContent>
        <mc:AlternateContent xmlns:mc="http://schemas.openxmlformats.org/markup-compatibility/2006">
          <mc:Choice Requires="x14">
            <control shapeId="5709" r:id="rId166" name="Check Box 589">
              <controlPr defaultSize="0" autoFill="0" autoLine="0" autoPict="0">
                <anchor moveWithCells="1">
                  <from>
                    <xdr:col>13</xdr:col>
                    <xdr:colOff>121920</xdr:colOff>
                    <xdr:row>31</xdr:row>
                    <xdr:rowOff>87630</xdr:rowOff>
                  </from>
                  <to>
                    <xdr:col>14</xdr:col>
                    <xdr:colOff>144780</xdr:colOff>
                    <xdr:row>31</xdr:row>
                    <xdr:rowOff>285750</xdr:rowOff>
                  </to>
                </anchor>
              </controlPr>
            </control>
          </mc:Choice>
        </mc:AlternateContent>
        <mc:AlternateContent xmlns:mc="http://schemas.openxmlformats.org/markup-compatibility/2006">
          <mc:Choice Requires="x14">
            <control shapeId="5710" r:id="rId167" name="Check Box 590">
              <controlPr defaultSize="0" autoFill="0" autoLine="0" autoPict="0">
                <anchor moveWithCells="1">
                  <from>
                    <xdr:col>14</xdr:col>
                    <xdr:colOff>121920</xdr:colOff>
                    <xdr:row>31</xdr:row>
                    <xdr:rowOff>87630</xdr:rowOff>
                  </from>
                  <to>
                    <xdr:col>15</xdr:col>
                    <xdr:colOff>144780</xdr:colOff>
                    <xdr:row>31</xdr:row>
                    <xdr:rowOff>285750</xdr:rowOff>
                  </to>
                </anchor>
              </controlPr>
            </control>
          </mc:Choice>
        </mc:AlternateContent>
        <mc:AlternateContent xmlns:mc="http://schemas.openxmlformats.org/markup-compatibility/2006">
          <mc:Choice Requires="x14">
            <control shapeId="5711" r:id="rId168" name="Check Box 591">
              <controlPr defaultSize="0" autoFill="0" autoLine="0" autoPict="0">
                <anchor moveWithCells="1">
                  <from>
                    <xdr:col>15</xdr:col>
                    <xdr:colOff>121920</xdr:colOff>
                    <xdr:row>31</xdr:row>
                    <xdr:rowOff>87630</xdr:rowOff>
                  </from>
                  <to>
                    <xdr:col>16</xdr:col>
                    <xdr:colOff>144780</xdr:colOff>
                    <xdr:row>31</xdr:row>
                    <xdr:rowOff>285750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F42"/>
  <sheetViews>
    <sheetView showGridLines="0" topLeftCell="A4" zoomScale="80" zoomScaleNormal="80" workbookViewId="0"/>
  </sheetViews>
  <sheetFormatPr defaultColWidth="9.1640625" defaultRowHeight="12.6"/>
  <cols>
    <col min="1" max="1" width="3.27734375" style="106" customWidth="1"/>
    <col min="2" max="2" width="16.27734375" style="106" customWidth="1"/>
    <col min="3" max="3" width="34.1640625" style="106" customWidth="1"/>
    <col min="4" max="4" width="9.5546875" style="106" customWidth="1"/>
    <col min="5" max="5" width="17.71875" style="106" customWidth="1"/>
    <col min="6" max="6" width="17.83203125" style="106" customWidth="1"/>
    <col min="7" max="8" width="18.27734375" style="106" customWidth="1"/>
    <col min="9" max="9" width="17.71875" style="106" customWidth="1"/>
    <col min="10" max="10" width="18.44140625" style="106" customWidth="1"/>
    <col min="11" max="11" width="18.5546875" style="106" customWidth="1"/>
    <col min="12" max="12" width="17.83203125" style="106" customWidth="1"/>
    <col min="13" max="13" width="18.1640625" style="106" customWidth="1"/>
    <col min="14" max="14" width="18.27734375" style="106" customWidth="1"/>
    <col min="15" max="15" width="17.5546875" style="106" customWidth="1"/>
    <col min="16" max="16384" width="9.1640625" style="106"/>
  </cols>
  <sheetData>
    <row r="1" spans="1:32" ht="40" customHeight="1">
      <c r="A1" s="85"/>
      <c r="B1" s="84" t="s">
        <v>0</v>
      </c>
      <c r="C1" s="86" t="s">
        <v>119</v>
      </c>
      <c r="D1" s="86"/>
      <c r="E1" s="86"/>
      <c r="F1" s="86"/>
      <c r="G1" s="86"/>
      <c r="H1" s="86"/>
      <c r="I1" s="86"/>
      <c r="J1" s="86"/>
      <c r="K1" s="86"/>
      <c r="L1" s="86"/>
      <c r="M1" s="86"/>
      <c r="N1" s="86"/>
      <c r="O1" s="86"/>
    </row>
    <row r="2" spans="1:32" ht="13.8">
      <c r="A2" s="41"/>
      <c r="B2" s="41"/>
      <c r="C2" s="41"/>
      <c r="D2" s="41"/>
      <c r="E2" s="41"/>
      <c r="F2" s="41"/>
      <c r="G2" s="41"/>
      <c r="H2" s="41"/>
      <c r="I2" s="41"/>
      <c r="J2" s="41"/>
      <c r="K2" s="41"/>
      <c r="L2" s="41"/>
      <c r="M2" s="41"/>
      <c r="N2" s="41"/>
      <c r="O2" s="41"/>
    </row>
    <row r="3" spans="1:32" ht="19.5" customHeight="1" thickBot="1">
      <c r="A3" s="41"/>
      <c r="B3" s="558" t="s">
        <v>433</v>
      </c>
      <c r="C3" s="559"/>
      <c r="D3" s="559"/>
      <c r="E3" s="559"/>
      <c r="F3" s="559"/>
      <c r="G3" s="559"/>
      <c r="H3" s="559"/>
      <c r="I3" s="559"/>
      <c r="J3" s="560"/>
      <c r="K3" s="107"/>
      <c r="L3" s="520" t="s">
        <v>363</v>
      </c>
      <c r="M3" s="521"/>
      <c r="N3" s="521"/>
      <c r="O3" s="521"/>
    </row>
    <row r="4" spans="1:32" ht="41.25" customHeight="1" thickBot="1">
      <c r="A4" s="41"/>
      <c r="B4" s="561" t="s">
        <v>437</v>
      </c>
      <c r="C4" s="562"/>
      <c r="D4" s="562"/>
      <c r="E4" s="562"/>
      <c r="F4" s="562"/>
      <c r="G4" s="562"/>
      <c r="H4" s="562"/>
      <c r="I4" s="562"/>
      <c r="J4" s="563"/>
      <c r="K4" s="6"/>
      <c r="L4" s="43"/>
      <c r="M4" s="44" t="s">
        <v>364</v>
      </c>
      <c r="N4" s="536" t="s">
        <v>831</v>
      </c>
      <c r="O4" s="537"/>
    </row>
    <row r="5" spans="1:32" ht="5.25" customHeight="1" thickBot="1">
      <c r="A5" s="41"/>
      <c r="B5" s="561"/>
      <c r="C5" s="562"/>
      <c r="D5" s="562"/>
      <c r="E5" s="562"/>
      <c r="F5" s="562"/>
      <c r="G5" s="562"/>
      <c r="H5" s="562"/>
      <c r="I5" s="562"/>
      <c r="J5" s="563"/>
      <c r="K5" s="1"/>
      <c r="L5" s="46"/>
      <c r="M5" s="47"/>
      <c r="N5" s="538"/>
      <c r="O5" s="539"/>
    </row>
    <row r="6" spans="1:32" ht="41.25" customHeight="1" thickBot="1">
      <c r="A6" s="41"/>
      <c r="B6" s="561"/>
      <c r="C6" s="562"/>
      <c r="D6" s="562"/>
      <c r="E6" s="562"/>
      <c r="F6" s="562"/>
      <c r="G6" s="562"/>
      <c r="H6" s="562"/>
      <c r="I6" s="562"/>
      <c r="J6" s="563"/>
      <c r="K6" s="1"/>
      <c r="L6" s="48"/>
      <c r="M6" s="49" t="s">
        <v>365</v>
      </c>
      <c r="N6" s="540"/>
      <c r="O6" s="541"/>
    </row>
    <row r="7" spans="1:32" ht="5.25" customHeight="1" thickBot="1">
      <c r="A7" s="41"/>
      <c r="B7" s="561"/>
      <c r="C7" s="562"/>
      <c r="D7" s="562"/>
      <c r="E7" s="562"/>
      <c r="F7" s="562"/>
      <c r="G7" s="562"/>
      <c r="H7" s="562"/>
      <c r="I7" s="562"/>
      <c r="J7" s="563"/>
      <c r="K7" s="1"/>
      <c r="L7" s="46"/>
      <c r="M7" s="50"/>
      <c r="N7" s="33"/>
      <c r="O7" s="51"/>
    </row>
    <row r="8" spans="1:32" ht="41.25" customHeight="1" thickBot="1">
      <c r="A8" s="41"/>
      <c r="B8" s="561"/>
      <c r="C8" s="562"/>
      <c r="D8" s="562"/>
      <c r="E8" s="562"/>
      <c r="F8" s="562"/>
      <c r="G8" s="562"/>
      <c r="H8" s="562"/>
      <c r="I8" s="562"/>
      <c r="J8" s="563"/>
      <c r="K8" s="1"/>
      <c r="L8" s="52"/>
      <c r="M8" s="53" t="s">
        <v>366</v>
      </c>
      <c r="N8" s="542" t="s">
        <v>832</v>
      </c>
      <c r="O8" s="543"/>
    </row>
    <row r="9" spans="1:32" ht="5.25" customHeight="1" thickBot="1">
      <c r="A9" s="41"/>
      <c r="B9" s="561"/>
      <c r="C9" s="562"/>
      <c r="D9" s="562"/>
      <c r="E9" s="562"/>
      <c r="F9" s="562"/>
      <c r="G9" s="562"/>
      <c r="H9" s="562"/>
      <c r="I9" s="562"/>
      <c r="J9" s="563"/>
      <c r="K9" s="1"/>
      <c r="L9" s="54"/>
      <c r="M9" s="25"/>
      <c r="N9" s="544"/>
      <c r="O9" s="545"/>
    </row>
    <row r="10" spans="1:32" ht="41.25" customHeight="1" thickBot="1">
      <c r="A10" s="41"/>
      <c r="B10" s="561"/>
      <c r="C10" s="562"/>
      <c r="D10" s="562"/>
      <c r="E10" s="562"/>
      <c r="F10" s="562"/>
      <c r="G10" s="562"/>
      <c r="H10" s="562"/>
      <c r="I10" s="562"/>
      <c r="J10" s="563"/>
      <c r="K10" s="1"/>
      <c r="L10" s="55"/>
      <c r="M10" s="49" t="s">
        <v>367</v>
      </c>
      <c r="N10" s="546"/>
      <c r="O10" s="547"/>
    </row>
    <row r="11" spans="1:32" ht="5.25" customHeight="1" thickBot="1">
      <c r="A11" s="41"/>
      <c r="B11" s="561"/>
      <c r="C11" s="562"/>
      <c r="D11" s="562"/>
      <c r="E11" s="562"/>
      <c r="F11" s="562"/>
      <c r="G11" s="562"/>
      <c r="H11" s="562"/>
      <c r="I11" s="562"/>
      <c r="J11" s="563"/>
      <c r="K11" s="1"/>
      <c r="L11" s="56"/>
      <c r="M11" s="57"/>
      <c r="N11" s="32"/>
      <c r="O11" s="32"/>
    </row>
    <row r="12" spans="1:32" ht="41.25" customHeight="1" thickBot="1">
      <c r="A12" s="41"/>
      <c r="B12" s="561"/>
      <c r="C12" s="562"/>
      <c r="D12" s="562"/>
      <c r="E12" s="562"/>
      <c r="F12" s="562"/>
      <c r="G12" s="562"/>
      <c r="H12" s="562"/>
      <c r="I12" s="562"/>
      <c r="J12" s="563"/>
      <c r="K12" s="108"/>
      <c r="L12" s="93"/>
      <c r="M12" s="59" t="s">
        <v>104</v>
      </c>
      <c r="N12" s="522" t="s">
        <v>833</v>
      </c>
      <c r="O12" s="523"/>
    </row>
    <row r="13" spans="1:32" ht="5.25" customHeight="1" thickBot="1">
      <c r="A13" s="41"/>
      <c r="B13" s="109"/>
      <c r="C13" s="109"/>
      <c r="D13" s="109"/>
      <c r="E13" s="109"/>
      <c r="F13" s="109"/>
      <c r="G13" s="109"/>
      <c r="H13" s="109"/>
      <c r="I13" s="109"/>
      <c r="J13" s="109"/>
      <c r="K13" s="108"/>
      <c r="L13" s="56"/>
      <c r="M13" s="57"/>
      <c r="N13" s="32"/>
      <c r="O13" s="32"/>
    </row>
    <row r="14" spans="1:32" ht="39" customHeight="1">
      <c r="A14" s="41"/>
      <c r="B14" s="109"/>
      <c r="C14" s="109"/>
      <c r="D14" s="109"/>
      <c r="E14" s="109"/>
      <c r="F14" s="110"/>
      <c r="G14" s="109"/>
      <c r="H14" s="109"/>
      <c r="I14" s="109"/>
      <c r="J14" s="109"/>
      <c r="K14" s="108"/>
      <c r="L14" s="94"/>
      <c r="M14" s="59" t="s">
        <v>428</v>
      </c>
      <c r="N14" s="522" t="s">
        <v>830</v>
      </c>
      <c r="O14" s="523"/>
    </row>
    <row r="15" spans="1:32" s="21" customFormat="1" ht="14.1" thickBot="1">
      <c r="B15" s="571"/>
      <c r="C15" s="572"/>
      <c r="D15" s="111"/>
      <c r="E15" s="111"/>
      <c r="F15" s="111"/>
      <c r="G15" s="112"/>
      <c r="H15" s="111"/>
      <c r="I15" s="111"/>
      <c r="J15" s="112"/>
      <c r="K15" s="111"/>
      <c r="L15" s="113"/>
      <c r="M15" s="114"/>
      <c r="N15" s="5"/>
      <c r="O15" s="5"/>
      <c r="P15" s="20"/>
    </row>
    <row r="16" spans="1:32" ht="20.100000000000001" customHeight="1" thickTop="1" thickBot="1">
      <c r="A16" s="41"/>
      <c r="B16" s="573" t="s">
        <v>118</v>
      </c>
      <c r="C16" s="574"/>
      <c r="D16" s="575"/>
      <c r="E16" s="100">
        <v>1</v>
      </c>
      <c r="F16" s="100"/>
      <c r="G16" s="100"/>
      <c r="H16" s="100"/>
      <c r="I16" s="100"/>
      <c r="J16" s="100"/>
      <c r="K16" s="100"/>
      <c r="L16" s="100"/>
      <c r="M16" s="100"/>
      <c r="N16" s="100"/>
      <c r="O16" s="100"/>
      <c r="P16" s="115"/>
      <c r="AF16" s="116"/>
    </row>
    <row r="17" spans="2:16" ht="20.100000000000001" customHeight="1" thickBot="1">
      <c r="B17" s="576" t="s">
        <v>117</v>
      </c>
      <c r="C17" s="577"/>
      <c r="D17" s="578"/>
      <c r="E17" s="100"/>
      <c r="F17" s="100"/>
      <c r="G17" s="100"/>
      <c r="H17" s="100"/>
      <c r="I17" s="100"/>
      <c r="J17" s="100"/>
      <c r="K17" s="100"/>
      <c r="L17" s="100"/>
      <c r="M17" s="100"/>
      <c r="N17" s="100"/>
      <c r="O17" s="100"/>
      <c r="P17" s="115"/>
    </row>
    <row r="18" spans="2:16" ht="20.100000000000001" customHeight="1" thickBot="1">
      <c r="B18" s="119"/>
      <c r="C18" s="120" t="s">
        <v>14</v>
      </c>
      <c r="D18" s="121" t="s">
        <v>15</v>
      </c>
      <c r="E18" s="568" t="s">
        <v>16</v>
      </c>
      <c r="F18" s="569"/>
      <c r="G18" s="569"/>
      <c r="H18" s="569"/>
      <c r="I18" s="569"/>
      <c r="J18" s="569"/>
      <c r="K18" s="569"/>
      <c r="L18" s="569"/>
      <c r="M18" s="569"/>
      <c r="N18" s="569"/>
      <c r="O18" s="570"/>
    </row>
    <row r="19" spans="2:16" ht="14.1" thickBot="1">
      <c r="B19" s="567" t="s">
        <v>17</v>
      </c>
      <c r="C19" s="122" t="s">
        <v>438</v>
      </c>
      <c r="D19" s="136"/>
      <c r="E19" s="100"/>
      <c r="F19" s="100"/>
      <c r="G19" s="100"/>
      <c r="H19" s="100"/>
      <c r="I19" s="133"/>
      <c r="J19" s="133"/>
      <c r="K19" s="133"/>
      <c r="L19" s="133"/>
      <c r="M19" s="133"/>
      <c r="N19" s="133"/>
      <c r="O19" s="133"/>
    </row>
    <row r="20" spans="2:16" ht="14.1" thickBot="1">
      <c r="B20" s="567"/>
      <c r="C20" s="122" t="s">
        <v>439</v>
      </c>
      <c r="D20" s="136"/>
      <c r="E20" s="100"/>
      <c r="F20" s="100"/>
      <c r="G20" s="100"/>
      <c r="H20" s="100"/>
      <c r="I20" s="133"/>
      <c r="J20" s="133"/>
      <c r="K20" s="133"/>
      <c r="L20" s="133"/>
      <c r="M20" s="133"/>
      <c r="N20" s="133"/>
      <c r="O20" s="133"/>
    </row>
    <row r="21" spans="2:16" ht="26.25" customHeight="1" thickBot="1">
      <c r="B21" s="567"/>
      <c r="C21" s="124" t="s">
        <v>131</v>
      </c>
      <c r="D21" s="123" t="s">
        <v>107</v>
      </c>
      <c r="E21" s="100"/>
      <c r="F21" s="100"/>
      <c r="G21" s="100"/>
      <c r="H21" s="100"/>
      <c r="I21" s="133"/>
      <c r="J21" s="133"/>
      <c r="K21" s="133"/>
      <c r="L21" s="133"/>
      <c r="M21" s="133"/>
      <c r="N21" s="133"/>
      <c r="O21" s="133"/>
    </row>
    <row r="22" spans="2:16" ht="15" customHeight="1" thickBot="1">
      <c r="B22" s="567"/>
      <c r="C22" s="122" t="s">
        <v>440</v>
      </c>
      <c r="D22" s="123" t="s">
        <v>842</v>
      </c>
      <c r="E22" s="100"/>
      <c r="F22" s="100"/>
      <c r="G22" s="100"/>
      <c r="H22" s="100"/>
      <c r="I22" s="133"/>
      <c r="J22" s="133"/>
      <c r="K22" s="133"/>
      <c r="L22" s="133"/>
      <c r="M22" s="133"/>
      <c r="N22" s="133"/>
      <c r="O22" s="133"/>
    </row>
    <row r="23" spans="2:16" ht="15" customHeight="1" thickBot="1">
      <c r="B23" s="567"/>
      <c r="C23" s="122" t="s">
        <v>441</v>
      </c>
      <c r="D23" s="125" t="s">
        <v>843</v>
      </c>
      <c r="E23" s="100"/>
      <c r="F23" s="100"/>
      <c r="G23" s="100"/>
      <c r="H23" s="100"/>
      <c r="I23" s="133"/>
      <c r="J23" s="133"/>
      <c r="K23" s="133"/>
      <c r="L23" s="133"/>
      <c r="M23" s="133"/>
      <c r="N23" s="133"/>
      <c r="O23" s="133"/>
    </row>
    <row r="24" spans="2:16" ht="15" customHeight="1" thickBot="1">
      <c r="B24" s="567"/>
      <c r="C24" s="122" t="s">
        <v>442</v>
      </c>
      <c r="D24" s="125" t="s">
        <v>843</v>
      </c>
      <c r="E24" s="100"/>
      <c r="F24" s="100"/>
      <c r="G24" s="100"/>
      <c r="H24" s="100"/>
      <c r="I24" s="133"/>
      <c r="J24" s="133"/>
      <c r="K24" s="133"/>
      <c r="L24" s="133"/>
      <c r="M24" s="133"/>
      <c r="N24" s="133"/>
      <c r="O24" s="133"/>
    </row>
    <row r="25" spans="2:16" ht="15" customHeight="1" thickBot="1">
      <c r="B25" s="567"/>
      <c r="C25" s="122" t="s">
        <v>443</v>
      </c>
      <c r="D25" s="123" t="s">
        <v>19</v>
      </c>
      <c r="E25" s="100"/>
      <c r="F25" s="100"/>
      <c r="G25" s="100"/>
      <c r="H25" s="100"/>
      <c r="I25" s="133"/>
      <c r="J25" s="133"/>
      <c r="K25" s="133"/>
      <c r="L25" s="133"/>
      <c r="M25" s="133"/>
      <c r="N25" s="133"/>
      <c r="O25" s="133"/>
    </row>
    <row r="26" spans="2:16" ht="15" customHeight="1" thickBot="1">
      <c r="B26" s="567"/>
      <c r="C26" s="122" t="s">
        <v>444</v>
      </c>
      <c r="D26" s="123" t="s">
        <v>19</v>
      </c>
      <c r="E26" s="100"/>
      <c r="F26" s="100"/>
      <c r="G26" s="100"/>
      <c r="H26" s="100"/>
      <c r="I26" s="133"/>
      <c r="J26" s="133"/>
      <c r="K26" s="133"/>
      <c r="L26" s="133"/>
      <c r="M26" s="133"/>
      <c r="N26" s="133"/>
      <c r="O26" s="133"/>
    </row>
    <row r="27" spans="2:16" ht="15" customHeight="1" thickBot="1">
      <c r="B27" s="564" t="s">
        <v>130</v>
      </c>
      <c r="C27" s="122" t="s">
        <v>445</v>
      </c>
      <c r="D27" s="125" t="s">
        <v>843</v>
      </c>
      <c r="E27" s="100"/>
      <c r="F27" s="100"/>
      <c r="G27" s="100"/>
      <c r="H27" s="100"/>
      <c r="I27" s="133"/>
      <c r="J27" s="133"/>
      <c r="K27" s="133"/>
      <c r="L27" s="133"/>
      <c r="M27" s="133"/>
      <c r="N27" s="133"/>
      <c r="O27" s="133"/>
    </row>
    <row r="28" spans="2:16" ht="15" customHeight="1" thickBot="1">
      <c r="B28" s="565"/>
      <c r="C28" s="122" t="s">
        <v>446</v>
      </c>
      <c r="D28" s="125" t="s">
        <v>843</v>
      </c>
      <c r="E28" s="100"/>
      <c r="F28" s="100"/>
      <c r="G28" s="100"/>
      <c r="H28" s="100"/>
      <c r="I28" s="133"/>
      <c r="J28" s="133"/>
      <c r="K28" s="133"/>
      <c r="L28" s="133"/>
      <c r="M28" s="133"/>
      <c r="N28" s="133"/>
      <c r="O28" s="133"/>
    </row>
    <row r="29" spans="2:16" ht="14.1" thickBot="1">
      <c r="B29" s="565"/>
      <c r="C29" s="122" t="s">
        <v>447</v>
      </c>
      <c r="D29" s="123" t="s">
        <v>19</v>
      </c>
      <c r="E29" s="100"/>
      <c r="F29" s="100"/>
      <c r="G29" s="100"/>
      <c r="H29" s="100"/>
      <c r="I29" s="133"/>
      <c r="J29" s="133"/>
      <c r="K29" s="133"/>
      <c r="L29" s="133"/>
      <c r="M29" s="133"/>
      <c r="N29" s="133"/>
      <c r="O29" s="133"/>
    </row>
    <row r="30" spans="2:16" ht="14.1" thickBot="1">
      <c r="B30" s="565"/>
      <c r="C30" s="122" t="s">
        <v>448</v>
      </c>
      <c r="D30" s="123" t="s">
        <v>19</v>
      </c>
      <c r="E30" s="100"/>
      <c r="F30" s="100"/>
      <c r="G30" s="100"/>
      <c r="H30" s="100"/>
      <c r="I30" s="133"/>
      <c r="J30" s="133"/>
      <c r="K30" s="133"/>
      <c r="L30" s="133"/>
      <c r="M30" s="133"/>
      <c r="N30" s="133"/>
      <c r="O30" s="133"/>
    </row>
    <row r="31" spans="2:16" ht="14.1" thickBot="1">
      <c r="B31" s="565"/>
      <c r="C31" s="122" t="s">
        <v>449</v>
      </c>
      <c r="D31" s="123" t="s">
        <v>20</v>
      </c>
      <c r="E31" s="100"/>
      <c r="F31" s="100"/>
      <c r="G31" s="100"/>
      <c r="H31" s="100"/>
      <c r="I31" s="133"/>
      <c r="J31" s="133"/>
      <c r="K31" s="133"/>
      <c r="L31" s="133"/>
      <c r="M31" s="133"/>
      <c r="N31" s="133"/>
      <c r="O31" s="133"/>
    </row>
    <row r="32" spans="2:16" ht="14.1" thickBot="1">
      <c r="B32" s="565"/>
      <c r="C32" s="122" t="s">
        <v>450</v>
      </c>
      <c r="D32" s="123" t="s">
        <v>20</v>
      </c>
      <c r="E32" s="100"/>
      <c r="F32" s="100"/>
      <c r="G32" s="100"/>
      <c r="H32" s="100"/>
      <c r="I32" s="133"/>
      <c r="J32" s="133"/>
      <c r="K32" s="133"/>
      <c r="L32" s="133"/>
      <c r="M32" s="133"/>
      <c r="N32" s="133"/>
      <c r="O32" s="133"/>
    </row>
    <row r="33" spans="2:15" ht="14.1" thickBot="1">
      <c r="B33" s="565"/>
      <c r="C33" s="122" t="s">
        <v>451</v>
      </c>
      <c r="D33" s="123" t="s">
        <v>21</v>
      </c>
      <c r="E33" s="100"/>
      <c r="F33" s="100"/>
      <c r="G33" s="100"/>
      <c r="H33" s="100"/>
      <c r="I33" s="133"/>
      <c r="J33" s="133"/>
      <c r="K33" s="133"/>
      <c r="L33" s="133"/>
      <c r="M33" s="133"/>
      <c r="N33" s="133"/>
      <c r="O33" s="133"/>
    </row>
    <row r="34" spans="2:15" ht="14.1" thickBot="1">
      <c r="B34" s="565"/>
      <c r="C34" s="122" t="s">
        <v>452</v>
      </c>
      <c r="D34" s="123" t="s">
        <v>21</v>
      </c>
      <c r="E34" s="100"/>
      <c r="F34" s="100"/>
      <c r="G34" s="100"/>
      <c r="H34" s="100"/>
      <c r="I34" s="133"/>
      <c r="J34" s="133"/>
      <c r="K34" s="133"/>
      <c r="L34" s="133"/>
      <c r="M34" s="133"/>
      <c r="N34" s="133"/>
      <c r="O34" s="133"/>
    </row>
    <row r="35" spans="2:15" ht="14.1" thickBot="1">
      <c r="B35" s="565"/>
      <c r="C35" s="122" t="s">
        <v>22</v>
      </c>
      <c r="D35" s="125" t="s">
        <v>843</v>
      </c>
      <c r="E35" s="100"/>
      <c r="F35" s="100"/>
      <c r="G35" s="100"/>
      <c r="H35" s="100"/>
      <c r="I35" s="133"/>
      <c r="J35" s="133"/>
      <c r="K35" s="133"/>
      <c r="L35" s="133"/>
      <c r="M35" s="133"/>
      <c r="N35" s="133"/>
      <c r="O35" s="133"/>
    </row>
    <row r="36" spans="2:15" ht="14.1" thickBot="1">
      <c r="B36" s="565"/>
      <c r="C36" s="126" t="s">
        <v>453</v>
      </c>
      <c r="D36" s="117" t="s">
        <v>844</v>
      </c>
      <c r="E36" s="100"/>
      <c r="F36" s="133"/>
      <c r="G36" s="133"/>
      <c r="H36" s="133"/>
      <c r="I36" s="133"/>
      <c r="J36" s="133"/>
      <c r="K36" s="133"/>
      <c r="L36" s="133"/>
      <c r="M36" s="133"/>
      <c r="N36" s="133"/>
      <c r="O36" s="133"/>
    </row>
    <row r="37" spans="2:15" ht="14.1" thickBot="1">
      <c r="B37" s="566"/>
      <c r="C37" s="127" t="s">
        <v>454</v>
      </c>
      <c r="D37" s="128" t="s">
        <v>844</v>
      </c>
      <c r="E37" s="100"/>
      <c r="F37" s="133"/>
      <c r="G37" s="133"/>
      <c r="H37" s="133"/>
      <c r="I37" s="133"/>
      <c r="J37" s="133"/>
      <c r="K37" s="133"/>
      <c r="L37" s="133"/>
      <c r="M37" s="133"/>
      <c r="N37" s="133"/>
      <c r="O37" s="133"/>
    </row>
    <row r="38" spans="2:15" ht="15" customHeight="1" thickTop="1" thickBot="1">
      <c r="B38" s="129"/>
    </row>
    <row r="39" spans="2:15" ht="28.2" thickTop="1" thickBot="1">
      <c r="B39" s="130" t="s">
        <v>43</v>
      </c>
      <c r="C39" s="131" t="s">
        <v>436</v>
      </c>
    </row>
    <row r="40" spans="2:15" ht="55.5" customHeight="1" thickBot="1">
      <c r="B40" s="132" t="s">
        <v>455</v>
      </c>
      <c r="C40" s="134"/>
      <c r="E40" s="7"/>
    </row>
    <row r="41" spans="2:15" ht="60" customHeight="1" thickBot="1">
      <c r="B41" s="82" t="s">
        <v>132</v>
      </c>
      <c r="C41" s="134"/>
    </row>
    <row r="42" spans="2:15" ht="12.9" thickTop="1"/>
  </sheetData>
  <sheetProtection sheet="1" objects="1" scenarios="1"/>
  <mergeCells count="13">
    <mergeCell ref="N14:O14"/>
    <mergeCell ref="B27:B37"/>
    <mergeCell ref="B19:B26"/>
    <mergeCell ref="E18:O18"/>
    <mergeCell ref="B15:C15"/>
    <mergeCell ref="B16:D16"/>
    <mergeCell ref="B17:D17"/>
    <mergeCell ref="B3:J3"/>
    <mergeCell ref="L3:O3"/>
    <mergeCell ref="B4:J12"/>
    <mergeCell ref="N4:O6"/>
    <mergeCell ref="N8:O10"/>
    <mergeCell ref="N12:O12"/>
  </mergeCells>
  <conditionalFormatting sqref="E19:E20 E22:E25 E27:E29 E31:E36">
    <cfRule type="containsBlanks" dxfId="664" priority="59">
      <formula>LEN(TRIM(E19))=0</formula>
    </cfRule>
  </conditionalFormatting>
  <conditionalFormatting sqref="E19:O37">
    <cfRule type="containsBlanks" dxfId="663" priority="63">
      <formula>LEN(TRIM(E19))=0</formula>
    </cfRule>
  </conditionalFormatting>
  <conditionalFormatting sqref="E16:E17">
    <cfRule type="containsBlanks" dxfId="662" priority="49">
      <formula>LEN(TRIM(E16))=0</formula>
    </cfRule>
  </conditionalFormatting>
  <conditionalFormatting sqref="F16:O17">
    <cfRule type="containsBlanks" dxfId="661" priority="64">
      <formula>LEN(TRIM(F16))=0</formula>
    </cfRule>
  </conditionalFormatting>
  <conditionalFormatting sqref="C40:C41">
    <cfRule type="containsBlanks" dxfId="660" priority="38">
      <formula>LEN(TRIM(C40))=0</formula>
    </cfRule>
  </conditionalFormatting>
  <conditionalFormatting sqref="F19:O20 F22:O25 F27:O29 F31:O36">
    <cfRule type="expression" dxfId="659" priority="36">
      <formula>AND(OR(NOT(ISBLANK(F$16)),NOT(ISBLANK(F$17))),ISBLANK(F19))</formula>
    </cfRule>
  </conditionalFormatting>
  <conditionalFormatting sqref="F17:O17">
    <cfRule type="expression" dxfId="658" priority="35">
      <formula>AND(NOT(ISBLANK(F$16)),ISBLANK(F$17))</formula>
    </cfRule>
  </conditionalFormatting>
  <dataValidations count="1">
    <dataValidation type="list" allowBlank="1" showInputMessage="1" showErrorMessage="1" sqref="C40:C41" xr:uid="{00000000-0002-0000-0200-000000000000}">
      <formula1>"YES, NO"</formula1>
    </dataValidation>
  </dataValidations>
  <pageMargins left="0.25" right="0.25" top="0.75" bottom="0.75" header="0.3" footer="0.3"/>
  <pageSetup paperSize="9" scale="55"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S42"/>
  <sheetViews>
    <sheetView showGridLines="0" zoomScale="80" zoomScaleNormal="80" workbookViewId="0"/>
  </sheetViews>
  <sheetFormatPr defaultColWidth="9.1640625" defaultRowHeight="12.6"/>
  <cols>
    <col min="1" max="1" width="3.27734375" style="106" customWidth="1"/>
    <col min="2" max="2" width="16.83203125" style="106" customWidth="1"/>
    <col min="3" max="3" width="31.1640625" style="106" customWidth="1"/>
    <col min="4" max="4" width="9.1640625" style="106"/>
    <col min="5" max="5" width="10.71875" style="106" customWidth="1"/>
    <col min="6" max="6" width="74.83203125" style="106" customWidth="1"/>
    <col min="7" max="16384" width="9.1640625" style="106"/>
  </cols>
  <sheetData>
    <row r="1" spans="1:19" ht="40" customHeight="1">
      <c r="A1" s="85"/>
      <c r="B1" s="84" t="s">
        <v>1</v>
      </c>
      <c r="C1" s="86" t="s">
        <v>8</v>
      </c>
      <c r="D1" s="86"/>
      <c r="E1" s="86"/>
      <c r="F1" s="86"/>
      <c r="G1" s="86"/>
      <c r="H1" s="86"/>
      <c r="I1" s="86"/>
      <c r="J1" s="86"/>
      <c r="K1" s="86"/>
      <c r="L1" s="85"/>
      <c r="M1" s="85"/>
      <c r="N1" s="85"/>
      <c r="O1" s="85"/>
      <c r="P1" s="85"/>
      <c r="Q1" s="85"/>
      <c r="R1" s="85"/>
      <c r="S1" s="85"/>
    </row>
    <row r="2" spans="1:19" ht="13.8">
      <c r="A2" s="41"/>
      <c r="B2" s="41"/>
      <c r="C2" s="41"/>
      <c r="D2" s="41"/>
      <c r="E2" s="41"/>
      <c r="F2" s="41"/>
      <c r="G2" s="41"/>
      <c r="H2" s="41"/>
      <c r="I2" s="41"/>
      <c r="J2" s="41"/>
      <c r="K2" s="41"/>
    </row>
    <row r="3" spans="1:19" ht="20.100000000000001" customHeight="1">
      <c r="A3" s="41"/>
      <c r="B3" s="581" t="s">
        <v>433</v>
      </c>
      <c r="C3" s="582"/>
      <c r="D3" s="582"/>
      <c r="E3" s="582"/>
      <c r="F3" s="583"/>
      <c r="G3" s="138"/>
      <c r="H3" s="138"/>
      <c r="I3" s="138"/>
      <c r="J3" s="138"/>
      <c r="K3" s="138"/>
      <c r="L3" s="139"/>
    </row>
    <row r="4" spans="1:19" ht="3" customHeight="1">
      <c r="A4" s="41"/>
      <c r="B4" s="592" t="s">
        <v>456</v>
      </c>
      <c r="C4" s="593"/>
      <c r="D4" s="593"/>
      <c r="E4" s="593"/>
      <c r="F4" s="594"/>
      <c r="G4" s="1"/>
      <c r="H4" s="1"/>
      <c r="I4" s="1"/>
      <c r="J4" s="1"/>
      <c r="K4" s="1"/>
    </row>
    <row r="5" spans="1:19" ht="28.5" customHeight="1">
      <c r="B5" s="595"/>
      <c r="C5" s="596"/>
      <c r="D5" s="596"/>
      <c r="E5" s="596"/>
      <c r="F5" s="597"/>
      <c r="G5" s="140"/>
      <c r="H5" s="3"/>
      <c r="I5" s="3"/>
      <c r="J5" s="3"/>
      <c r="K5" s="141"/>
      <c r="L5" s="141"/>
    </row>
    <row r="6" spans="1:19" ht="9" customHeight="1" thickBot="1">
      <c r="B6" s="109"/>
      <c r="C6" s="28"/>
      <c r="D6" s="28"/>
      <c r="E6" s="28"/>
      <c r="F6" s="28"/>
      <c r="G6" s="140"/>
      <c r="H6" s="3"/>
      <c r="I6" s="3"/>
      <c r="J6" s="3"/>
      <c r="K6" s="141"/>
      <c r="L6" s="141"/>
    </row>
    <row r="7" spans="1:19" ht="20.100000000000001" customHeight="1" thickTop="1" thickBot="1">
      <c r="B7" s="550" t="s">
        <v>23</v>
      </c>
      <c r="C7" s="548"/>
      <c r="D7" s="155" t="s">
        <v>103</v>
      </c>
      <c r="E7" s="156" t="s">
        <v>83</v>
      </c>
      <c r="F7" s="157" t="s">
        <v>100</v>
      </c>
      <c r="G7" s="142"/>
      <c r="H7" s="2"/>
      <c r="I7" s="2"/>
      <c r="J7" s="2"/>
      <c r="K7" s="141"/>
      <c r="L7" s="141"/>
    </row>
    <row r="8" spans="1:19" ht="70.5" customHeight="1" thickBot="1">
      <c r="B8" s="143"/>
      <c r="C8" s="144" t="s">
        <v>24</v>
      </c>
      <c r="D8" s="100" t="s">
        <v>25</v>
      </c>
      <c r="E8" s="100"/>
      <c r="F8" s="145" t="s">
        <v>457</v>
      </c>
      <c r="G8" s="142"/>
      <c r="H8" s="2"/>
      <c r="I8" s="2"/>
      <c r="J8" s="2"/>
      <c r="K8" s="141"/>
      <c r="L8" s="141"/>
    </row>
    <row r="9" spans="1:19" ht="15" customHeight="1" thickBot="1">
      <c r="B9" s="579" t="s">
        <v>26</v>
      </c>
      <c r="C9" s="144" t="s">
        <v>108</v>
      </c>
      <c r="D9" s="100" t="s">
        <v>25</v>
      </c>
      <c r="E9" s="100"/>
      <c r="F9" s="584" t="s">
        <v>458</v>
      </c>
      <c r="G9" s="142"/>
      <c r="H9" s="2"/>
      <c r="I9" s="2"/>
    </row>
    <row r="10" spans="1:19" ht="41.25" customHeight="1" thickBot="1">
      <c r="B10" s="579"/>
      <c r="C10" s="144" t="s">
        <v>109</v>
      </c>
      <c r="D10" s="100" t="s">
        <v>25</v>
      </c>
      <c r="E10" s="100"/>
      <c r="F10" s="585"/>
      <c r="G10" s="142"/>
      <c r="H10" s="2"/>
      <c r="I10" s="2"/>
      <c r="J10" s="2"/>
      <c r="K10" s="141"/>
      <c r="L10" s="141"/>
    </row>
    <row r="11" spans="1:19" ht="21" customHeight="1" thickBot="1">
      <c r="B11" s="586" t="s">
        <v>31</v>
      </c>
      <c r="C11" s="144" t="s">
        <v>27</v>
      </c>
      <c r="D11" s="100" t="s">
        <v>28</v>
      </c>
      <c r="E11" s="100"/>
      <c r="F11" s="584" t="s">
        <v>845</v>
      </c>
      <c r="G11" s="142"/>
      <c r="H11" s="2"/>
      <c r="I11" s="2"/>
      <c r="J11" s="2"/>
      <c r="K11" s="141"/>
      <c r="L11" s="141"/>
    </row>
    <row r="12" spans="1:19" ht="21" customHeight="1" thickBot="1">
      <c r="B12" s="589"/>
      <c r="C12" s="144" t="s">
        <v>29</v>
      </c>
      <c r="D12" s="100" t="s">
        <v>28</v>
      </c>
      <c r="E12" s="100"/>
      <c r="F12" s="585"/>
      <c r="G12" s="142"/>
      <c r="H12" s="2"/>
      <c r="I12" s="2"/>
      <c r="J12" s="2"/>
      <c r="K12" s="141"/>
      <c r="L12" s="141"/>
    </row>
    <row r="13" spans="1:19" ht="21" customHeight="1" thickBot="1">
      <c r="B13" s="589"/>
      <c r="C13" s="144" t="s">
        <v>30</v>
      </c>
      <c r="D13" s="100" t="s">
        <v>28</v>
      </c>
      <c r="E13" s="100"/>
      <c r="F13" s="145"/>
      <c r="G13" s="142"/>
      <c r="H13" s="2"/>
      <c r="I13" s="2"/>
      <c r="J13" s="2"/>
      <c r="K13" s="141"/>
      <c r="L13" s="141"/>
    </row>
    <row r="14" spans="1:19" ht="40.5" customHeight="1" thickBot="1">
      <c r="B14" s="586" t="s">
        <v>32</v>
      </c>
      <c r="C14" s="252" t="s">
        <v>133</v>
      </c>
      <c r="D14" s="158"/>
      <c r="E14" s="134"/>
      <c r="F14" s="147" t="s">
        <v>846</v>
      </c>
    </row>
    <row r="15" spans="1:19" ht="25.5" thickBot="1">
      <c r="B15" s="586"/>
      <c r="C15" s="452" t="s">
        <v>33</v>
      </c>
      <c r="D15" s="158"/>
      <c r="E15" s="449"/>
      <c r="F15" s="147"/>
    </row>
    <row r="16" spans="1:19" ht="27" customHeight="1" thickBot="1">
      <c r="B16" s="587"/>
      <c r="C16" s="144" t="s">
        <v>37</v>
      </c>
      <c r="D16" s="133" t="s">
        <v>862</v>
      </c>
      <c r="E16" s="100"/>
      <c r="F16" s="147" t="s">
        <v>80</v>
      </c>
    </row>
    <row r="17" spans="2:6" ht="27" customHeight="1" thickBot="1">
      <c r="B17" s="587"/>
      <c r="C17" s="144" t="s">
        <v>38</v>
      </c>
      <c r="D17" s="448" t="s">
        <v>863</v>
      </c>
      <c r="E17" s="100"/>
      <c r="F17" s="147" t="s">
        <v>368</v>
      </c>
    </row>
    <row r="18" spans="2:6" ht="27" customHeight="1" thickBot="1">
      <c r="B18" s="587"/>
      <c r="C18" s="150" t="s">
        <v>459</v>
      </c>
      <c r="D18" s="159"/>
      <c r="E18" s="159"/>
      <c r="F18" s="147" t="s">
        <v>460</v>
      </c>
    </row>
    <row r="19" spans="2:6" ht="27" customHeight="1" thickBot="1">
      <c r="B19" s="588"/>
      <c r="C19" s="101"/>
      <c r="D19" s="100"/>
      <c r="E19" s="100"/>
      <c r="F19" s="147"/>
    </row>
    <row r="20" spans="2:6" ht="27" customHeight="1" thickBot="1">
      <c r="B20" s="588"/>
      <c r="C20" s="101"/>
      <c r="D20" s="100"/>
      <c r="E20" s="100"/>
      <c r="F20" s="147"/>
    </row>
    <row r="21" spans="2:6" ht="14.1" thickBot="1">
      <c r="B21" s="579" t="s">
        <v>34</v>
      </c>
      <c r="C21" s="451" t="s">
        <v>35</v>
      </c>
      <c r="D21" s="133" t="s">
        <v>861</v>
      </c>
      <c r="E21" s="133"/>
      <c r="F21" s="590" t="s">
        <v>847</v>
      </c>
    </row>
    <row r="22" spans="2:6" ht="17.25" customHeight="1" thickBot="1">
      <c r="B22" s="579"/>
      <c r="C22" s="450" t="s">
        <v>36</v>
      </c>
      <c r="D22" s="133" t="s">
        <v>861</v>
      </c>
      <c r="E22" s="133"/>
      <c r="F22" s="591"/>
    </row>
    <row r="23" spans="2:6" ht="57" customHeight="1" thickBot="1">
      <c r="B23" s="151" t="s">
        <v>39</v>
      </c>
      <c r="C23" s="144" t="s">
        <v>40</v>
      </c>
      <c r="D23" s="133" t="s">
        <v>861</v>
      </c>
      <c r="E23" s="100"/>
      <c r="F23" s="147" t="s">
        <v>848</v>
      </c>
    </row>
    <row r="24" spans="2:6" ht="40.5" customHeight="1" thickBot="1">
      <c r="B24" s="579" t="s">
        <v>41</v>
      </c>
      <c r="C24" s="252" t="s">
        <v>42</v>
      </c>
      <c r="D24" s="160"/>
      <c r="E24" s="134"/>
      <c r="F24" s="147" t="s">
        <v>849</v>
      </c>
    </row>
    <row r="25" spans="2:6" ht="68.25" customHeight="1" thickBot="1">
      <c r="B25" s="579"/>
      <c r="C25" s="450" t="s">
        <v>114</v>
      </c>
      <c r="D25" s="133" t="s">
        <v>18</v>
      </c>
      <c r="E25" s="100"/>
      <c r="F25" s="147" t="s">
        <v>850</v>
      </c>
    </row>
    <row r="26" spans="2:6" ht="62.25" customHeight="1" thickBot="1">
      <c r="B26" s="580"/>
      <c r="C26" s="153" t="s">
        <v>115</v>
      </c>
      <c r="D26" s="133" t="s">
        <v>18</v>
      </c>
      <c r="E26" s="100"/>
      <c r="F26" s="154" t="s">
        <v>851</v>
      </c>
    </row>
    <row r="27" spans="2:6" ht="15" customHeight="1" thickTop="1" thickBot="1"/>
    <row r="28" spans="2:6" ht="28.2" thickTop="1" thickBot="1">
      <c r="B28" s="77" t="s">
        <v>43</v>
      </c>
      <c r="C28" s="78" t="s">
        <v>436</v>
      </c>
    </row>
    <row r="29" spans="2:6" ht="69" customHeight="1" thickBot="1">
      <c r="B29" s="82" t="s">
        <v>461</v>
      </c>
      <c r="C29" s="134"/>
    </row>
    <row r="30" spans="2:6" ht="16.5" thickTop="1">
      <c r="C30" s="4"/>
    </row>
    <row r="31" spans="2:6" ht="16.2">
      <c r="C31" s="4"/>
    </row>
    <row r="32" spans="2:6" ht="16.2">
      <c r="C32" s="4"/>
    </row>
    <row r="33" spans="3:3" ht="16.2">
      <c r="C33" s="4"/>
    </row>
    <row r="34" spans="3:3" ht="16.2">
      <c r="C34" s="4"/>
    </row>
    <row r="35" spans="3:3" ht="16.2">
      <c r="C35" s="4"/>
    </row>
    <row r="36" spans="3:3" ht="16.2">
      <c r="C36" s="4"/>
    </row>
    <row r="37" spans="3:3" ht="16.2">
      <c r="C37" s="4"/>
    </row>
    <row r="38" spans="3:3" ht="16.2">
      <c r="C38" s="4"/>
    </row>
    <row r="39" spans="3:3" ht="16.2">
      <c r="C39" s="4"/>
    </row>
    <row r="40" spans="3:3" ht="16.2">
      <c r="C40" s="4"/>
    </row>
    <row r="41" spans="3:3" ht="16.2">
      <c r="C41" s="4"/>
    </row>
    <row r="42" spans="3:3" ht="16.2">
      <c r="C42" s="4"/>
    </row>
  </sheetData>
  <sheetProtection sheet="1" objects="1" scenarios="1"/>
  <mergeCells count="11">
    <mergeCell ref="B7:C7"/>
    <mergeCell ref="B24:B26"/>
    <mergeCell ref="B3:F3"/>
    <mergeCell ref="F9:F10"/>
    <mergeCell ref="B14:B20"/>
    <mergeCell ref="B21:B22"/>
    <mergeCell ref="B9:B10"/>
    <mergeCell ref="B11:B13"/>
    <mergeCell ref="F21:F22"/>
    <mergeCell ref="B4:F5"/>
    <mergeCell ref="F11:F12"/>
  </mergeCells>
  <conditionalFormatting sqref="E8">
    <cfRule type="containsBlanks" dxfId="657" priority="26">
      <formula>LEN(TRIM(E8))=0</formula>
    </cfRule>
    <cfRule type="expression" dxfId="656" priority="27">
      <formula>"E8="""""</formula>
    </cfRule>
  </conditionalFormatting>
  <conditionalFormatting sqref="E9">
    <cfRule type="containsBlanks" dxfId="655" priority="25">
      <formula>LEN(TRIM(E9))=0</formula>
    </cfRule>
  </conditionalFormatting>
  <conditionalFormatting sqref="E10">
    <cfRule type="containsBlanks" dxfId="654" priority="23">
      <formula>LEN(TRIM(E10))=0</formula>
    </cfRule>
  </conditionalFormatting>
  <conditionalFormatting sqref="E11">
    <cfRule type="containsBlanks" dxfId="653" priority="22">
      <formula>LEN(TRIM(E11))=0</formula>
    </cfRule>
  </conditionalFormatting>
  <conditionalFormatting sqref="E12">
    <cfRule type="containsBlanks" dxfId="652" priority="21">
      <formula>LEN(TRIM(E12))=0</formula>
    </cfRule>
  </conditionalFormatting>
  <conditionalFormatting sqref="E14:E15">
    <cfRule type="containsBlanks" dxfId="651" priority="17">
      <formula>LEN(TRIM(E14))=0</formula>
    </cfRule>
  </conditionalFormatting>
  <conditionalFormatting sqref="E21">
    <cfRule type="containsBlanks" dxfId="650" priority="16">
      <formula>LEN(TRIM(E21))=0</formula>
    </cfRule>
  </conditionalFormatting>
  <conditionalFormatting sqref="E22">
    <cfRule type="containsBlanks" dxfId="649" priority="15">
      <formula>LEN(TRIM(E22))=0</formula>
    </cfRule>
  </conditionalFormatting>
  <conditionalFormatting sqref="E24">
    <cfRule type="containsBlanks" dxfId="648" priority="13">
      <formula>LEN(TRIM(E24))=0</formula>
    </cfRule>
  </conditionalFormatting>
  <conditionalFormatting sqref="E25">
    <cfRule type="containsBlanks" dxfId="647" priority="12">
      <formula>LEN(TRIM(E25))=0</formula>
    </cfRule>
  </conditionalFormatting>
  <conditionalFormatting sqref="E26">
    <cfRule type="containsBlanks" dxfId="646" priority="11">
      <formula>LEN(TRIM(E26))=0</formula>
    </cfRule>
  </conditionalFormatting>
  <conditionalFormatting sqref="C29">
    <cfRule type="containsBlanks" dxfId="645" priority="8">
      <formula>LEN(TRIM(C29))=0</formula>
    </cfRule>
  </conditionalFormatting>
  <conditionalFormatting sqref="C15:C18 D16:D17 F16:F18">
    <cfRule type="expression" dxfId="644" priority="4">
      <formula>$E$14="NO"</formula>
    </cfRule>
  </conditionalFormatting>
  <conditionalFormatting sqref="C25:F26">
    <cfRule type="expression" dxfId="643" priority="5">
      <formula>$E$24="NO"</formula>
    </cfRule>
  </conditionalFormatting>
  <conditionalFormatting sqref="E15:E17 C19:E20">
    <cfRule type="expression" dxfId="642" priority="1">
      <formula>$E$14="NO"</formula>
    </cfRule>
  </conditionalFormatting>
  <conditionalFormatting sqref="E25:E26">
    <cfRule type="expression" dxfId="641" priority="3">
      <formula>$E$24="NO"</formula>
    </cfRule>
  </conditionalFormatting>
  <conditionalFormatting sqref="D13:E13 D8 D16:E17 C19:E20 D23:E23">
    <cfRule type="containsBlanks" dxfId="640" priority="28">
      <formula>LEN(TRIM(C8))=0</formula>
    </cfRule>
  </conditionalFormatting>
  <dataValidations count="2">
    <dataValidation type="list" allowBlank="1" showInputMessage="1" showErrorMessage="1" sqref="E24 C29" xr:uid="{00000000-0002-0000-0300-000000000000}">
      <formula1>"YES, NO"</formula1>
    </dataValidation>
    <dataValidation type="list" showInputMessage="1" showErrorMessage="1" sqref="E14" xr:uid="{00000000-0002-0000-0300-000001000000}">
      <formula1>"YES, NO"</formula1>
    </dataValidation>
  </dataValidations>
  <pageMargins left="0.23622047244094491" right="0.23622047244094491" top="0.74803149606299213" bottom="0.74803149606299213" header="0.31496062992125984" footer="0.31496062992125984"/>
  <pageSetup paperSize="9" scale="71"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Y41"/>
  <sheetViews>
    <sheetView showGridLines="0" zoomScale="80" zoomScaleNormal="80" workbookViewId="0"/>
  </sheetViews>
  <sheetFormatPr defaultColWidth="9.1640625" defaultRowHeight="12.6"/>
  <cols>
    <col min="1" max="1" width="3.44140625" style="167" customWidth="1"/>
    <col min="2" max="2" width="19.5546875" style="167" customWidth="1"/>
    <col min="3" max="3" width="23" style="167" customWidth="1"/>
    <col min="4" max="4" width="27.1640625" style="167" customWidth="1"/>
    <col min="5" max="5" width="9.1640625" style="167"/>
    <col min="6" max="13" width="13.71875" style="167" customWidth="1"/>
    <col min="14" max="14" width="55.27734375" style="167" customWidth="1"/>
    <col min="15" max="21" width="9.1640625" style="167"/>
    <col min="22" max="22" width="9.1640625" style="167" customWidth="1"/>
    <col min="23" max="16384" width="9.1640625" style="167"/>
  </cols>
  <sheetData>
    <row r="1" spans="1:25" ht="40" customHeight="1">
      <c r="A1" s="85"/>
      <c r="B1" s="84" t="s">
        <v>2</v>
      </c>
      <c r="C1" s="161" t="s">
        <v>9</v>
      </c>
      <c r="D1" s="86"/>
      <c r="E1" s="86"/>
      <c r="F1" s="86"/>
      <c r="G1" s="86"/>
      <c r="H1" s="86"/>
      <c r="I1" s="86"/>
      <c r="J1" s="86"/>
      <c r="K1" s="86"/>
      <c r="L1" s="86"/>
      <c r="M1" s="86"/>
      <c r="N1" s="86"/>
      <c r="O1" s="137"/>
      <c r="P1" s="137"/>
      <c r="Q1" s="137"/>
      <c r="R1" s="137"/>
      <c r="S1" s="137"/>
      <c r="T1" s="137"/>
      <c r="U1" s="166"/>
      <c r="V1" s="166"/>
      <c r="W1" s="22"/>
      <c r="X1" s="22"/>
      <c r="Y1" s="22"/>
    </row>
    <row r="3" spans="1:25" ht="20.100000000000001" customHeight="1">
      <c r="B3" s="558" t="s">
        <v>433</v>
      </c>
      <c r="C3" s="559"/>
      <c r="D3" s="559"/>
      <c r="E3" s="559"/>
      <c r="F3" s="559"/>
      <c r="G3" s="559"/>
      <c r="H3" s="559"/>
      <c r="I3" s="560"/>
      <c r="J3" s="3"/>
      <c r="K3" s="616" t="s">
        <v>139</v>
      </c>
      <c r="L3" s="617"/>
      <c r="M3" s="617"/>
      <c r="N3" s="618"/>
      <c r="O3" s="172"/>
      <c r="P3" s="172"/>
      <c r="Q3" s="172"/>
      <c r="R3" s="172"/>
      <c r="S3" s="172"/>
      <c r="T3" s="172"/>
      <c r="U3" s="172"/>
      <c r="V3" s="172"/>
      <c r="W3" s="172"/>
      <c r="X3" s="172"/>
      <c r="Y3" s="172"/>
    </row>
    <row r="4" spans="1:25" ht="3.75" customHeight="1">
      <c r="B4" s="633" t="s">
        <v>834</v>
      </c>
      <c r="C4" s="633"/>
      <c r="D4" s="633"/>
      <c r="E4" s="633"/>
      <c r="F4" s="633"/>
      <c r="G4" s="633"/>
      <c r="H4" s="633"/>
      <c r="I4" s="633"/>
      <c r="J4" s="341"/>
      <c r="K4" s="619"/>
      <c r="L4" s="619"/>
      <c r="M4" s="619"/>
      <c r="N4" s="619"/>
      <c r="O4" s="172"/>
      <c r="P4" s="172"/>
      <c r="Q4" s="172"/>
      <c r="R4" s="172"/>
      <c r="S4" s="172"/>
      <c r="T4" s="172"/>
      <c r="U4" s="172"/>
      <c r="V4" s="172"/>
      <c r="W4" s="172"/>
      <c r="X4" s="172"/>
      <c r="Y4" s="172"/>
    </row>
    <row r="5" spans="1:25" ht="3" customHeight="1" thickBot="1">
      <c r="B5" s="634"/>
      <c r="C5" s="634"/>
      <c r="D5" s="634"/>
      <c r="E5" s="634"/>
      <c r="F5" s="634"/>
      <c r="G5" s="634"/>
      <c r="H5" s="634"/>
      <c r="I5" s="634"/>
      <c r="J5" s="341"/>
      <c r="K5" s="92"/>
      <c r="L5" s="24"/>
      <c r="M5" s="19"/>
      <c r="N5" s="19"/>
      <c r="O5" s="172"/>
      <c r="P5" s="172"/>
      <c r="Q5" s="172"/>
      <c r="R5" s="172"/>
      <c r="S5" s="172"/>
      <c r="T5" s="172"/>
      <c r="U5" s="172"/>
      <c r="V5" s="172"/>
      <c r="W5" s="172"/>
      <c r="X5" s="172"/>
      <c r="Y5" s="172"/>
    </row>
    <row r="6" spans="1:25" ht="53.25" customHeight="1" thickBot="1">
      <c r="B6" s="634"/>
      <c r="C6" s="634"/>
      <c r="D6" s="634"/>
      <c r="E6" s="634"/>
      <c r="F6" s="634"/>
      <c r="G6" s="634"/>
      <c r="H6" s="634"/>
      <c r="I6" s="634"/>
      <c r="J6" s="341"/>
      <c r="K6" s="43"/>
      <c r="L6" s="461" t="s">
        <v>136</v>
      </c>
      <c r="M6" s="620" t="s">
        <v>831</v>
      </c>
      <c r="N6" s="621"/>
      <c r="O6" s="172"/>
      <c r="P6" s="172"/>
      <c r="Q6" s="172"/>
      <c r="R6" s="172"/>
      <c r="S6" s="172"/>
      <c r="T6" s="172"/>
      <c r="U6" s="172"/>
      <c r="V6" s="172"/>
      <c r="W6" s="172"/>
      <c r="X6" s="172"/>
      <c r="Y6" s="172"/>
    </row>
    <row r="7" spans="1:25" ht="5.25" customHeight="1" thickBot="1">
      <c r="B7" s="634"/>
      <c r="C7" s="634"/>
      <c r="D7" s="634"/>
      <c r="E7" s="634"/>
      <c r="F7" s="634"/>
      <c r="G7" s="634"/>
      <c r="H7" s="634"/>
      <c r="I7" s="634"/>
      <c r="J7" s="341"/>
      <c r="K7" s="46"/>
      <c r="L7" s="462"/>
      <c r="M7" s="622"/>
      <c r="N7" s="623"/>
      <c r="O7" s="172"/>
      <c r="P7" s="172"/>
      <c r="Q7" s="172"/>
      <c r="R7" s="172"/>
      <c r="S7" s="172"/>
      <c r="T7" s="172"/>
      <c r="U7" s="172"/>
      <c r="V7" s="172"/>
      <c r="W7" s="172"/>
      <c r="X7" s="172"/>
      <c r="Y7" s="172"/>
    </row>
    <row r="8" spans="1:25" ht="37.5" customHeight="1" thickBot="1">
      <c r="B8" s="634"/>
      <c r="C8" s="634"/>
      <c r="D8" s="634"/>
      <c r="E8" s="634"/>
      <c r="F8" s="634"/>
      <c r="G8" s="634"/>
      <c r="H8" s="634"/>
      <c r="I8" s="634"/>
      <c r="J8" s="341"/>
      <c r="K8" s="48"/>
      <c r="L8" s="463" t="s">
        <v>135</v>
      </c>
      <c r="M8" s="624"/>
      <c r="N8" s="625"/>
      <c r="O8" s="172"/>
      <c r="P8" s="172"/>
      <c r="Q8" s="172"/>
      <c r="R8" s="172"/>
      <c r="S8" s="172"/>
      <c r="T8" s="172"/>
      <c r="U8" s="172"/>
      <c r="V8" s="172"/>
      <c r="W8" s="172"/>
      <c r="X8" s="172"/>
      <c r="Y8" s="172"/>
    </row>
    <row r="9" spans="1:25" ht="8.25" customHeight="1" thickBot="1">
      <c r="B9" s="634"/>
      <c r="C9" s="634"/>
      <c r="D9" s="634"/>
      <c r="E9" s="634"/>
      <c r="F9" s="634"/>
      <c r="G9" s="634"/>
      <c r="H9" s="634"/>
      <c r="I9" s="634"/>
      <c r="J9" s="341"/>
      <c r="K9" s="46"/>
      <c r="L9" s="464"/>
      <c r="M9" s="458"/>
      <c r="N9" s="459"/>
      <c r="O9" s="172"/>
      <c r="P9" s="172"/>
      <c r="Q9" s="172"/>
      <c r="R9" s="172"/>
      <c r="S9" s="172"/>
      <c r="T9" s="172"/>
      <c r="U9" s="172"/>
      <c r="V9" s="172"/>
      <c r="W9" s="172"/>
      <c r="X9" s="172"/>
      <c r="Y9" s="172"/>
    </row>
    <row r="10" spans="1:25" ht="53.25" customHeight="1" thickBot="1">
      <c r="B10" s="634"/>
      <c r="C10" s="634"/>
      <c r="D10" s="634"/>
      <c r="E10" s="634"/>
      <c r="F10" s="634"/>
      <c r="G10" s="634"/>
      <c r="H10" s="634"/>
      <c r="I10" s="634"/>
      <c r="J10" s="341"/>
      <c r="K10" s="52"/>
      <c r="L10" s="465" t="s">
        <v>137</v>
      </c>
      <c r="M10" s="620" t="s">
        <v>832</v>
      </c>
      <c r="N10" s="626"/>
      <c r="O10" s="172"/>
      <c r="P10" s="172"/>
      <c r="Q10" s="172"/>
      <c r="R10" s="172"/>
      <c r="S10" s="172"/>
      <c r="T10" s="172"/>
      <c r="U10" s="172"/>
      <c r="V10" s="172"/>
      <c r="W10" s="172"/>
      <c r="X10" s="172"/>
      <c r="Y10" s="172"/>
    </row>
    <row r="11" spans="1:25" ht="4.5" customHeight="1" thickBot="1">
      <c r="B11" s="634"/>
      <c r="C11" s="634"/>
      <c r="D11" s="634"/>
      <c r="E11" s="634"/>
      <c r="F11" s="634"/>
      <c r="G11" s="634"/>
      <c r="H11" s="634"/>
      <c r="I11" s="634"/>
      <c r="J11" s="341"/>
      <c r="K11" s="146"/>
      <c r="L11" s="466"/>
      <c r="M11" s="627"/>
      <c r="N11" s="628"/>
      <c r="O11" s="172"/>
      <c r="P11" s="172"/>
      <c r="Q11" s="172"/>
      <c r="R11" s="172"/>
      <c r="S11" s="172"/>
      <c r="T11" s="172"/>
      <c r="U11" s="172"/>
      <c r="V11" s="172"/>
      <c r="W11" s="172"/>
      <c r="X11" s="172"/>
      <c r="Y11" s="172"/>
    </row>
    <row r="12" spans="1:25" ht="37.5" customHeight="1" thickBot="1">
      <c r="B12" s="634"/>
      <c r="C12" s="634"/>
      <c r="D12" s="634"/>
      <c r="E12" s="634"/>
      <c r="F12" s="634"/>
      <c r="G12" s="634"/>
      <c r="H12" s="634"/>
      <c r="I12" s="634"/>
      <c r="J12" s="341"/>
      <c r="K12" s="55"/>
      <c r="L12" s="463" t="s">
        <v>138</v>
      </c>
      <c r="M12" s="629"/>
      <c r="N12" s="630"/>
      <c r="O12" s="172"/>
      <c r="P12" s="172"/>
      <c r="Q12" s="172"/>
      <c r="R12" s="172"/>
      <c r="S12" s="172"/>
      <c r="T12" s="172"/>
      <c r="U12" s="172"/>
      <c r="V12" s="172"/>
      <c r="W12" s="172"/>
      <c r="X12" s="172"/>
      <c r="Y12" s="172"/>
    </row>
    <row r="13" spans="1:25" ht="6.75" customHeight="1" thickBot="1">
      <c r="B13" s="634"/>
      <c r="C13" s="634"/>
      <c r="D13" s="634"/>
      <c r="E13" s="634"/>
      <c r="F13" s="634"/>
      <c r="G13" s="634"/>
      <c r="H13" s="634"/>
      <c r="I13" s="634"/>
      <c r="J13" s="341"/>
      <c r="K13" s="45"/>
      <c r="L13" s="467"/>
      <c r="M13" s="458"/>
      <c r="N13" s="458"/>
      <c r="O13" s="172"/>
      <c r="P13" s="172"/>
      <c r="Q13" s="172"/>
      <c r="R13" s="172"/>
      <c r="S13" s="172"/>
      <c r="T13" s="172"/>
      <c r="U13" s="172"/>
      <c r="V13" s="172"/>
      <c r="W13" s="172"/>
      <c r="X13" s="172"/>
      <c r="Y13" s="172"/>
    </row>
    <row r="14" spans="1:25" ht="24.75" customHeight="1" thickBot="1">
      <c r="B14" s="634"/>
      <c r="C14" s="634"/>
      <c r="D14" s="634"/>
      <c r="E14" s="634"/>
      <c r="F14" s="634"/>
      <c r="G14" s="634"/>
      <c r="H14" s="634"/>
      <c r="I14" s="634"/>
      <c r="J14" s="341"/>
      <c r="K14" s="93"/>
      <c r="L14" s="461" t="s">
        <v>104</v>
      </c>
      <c r="M14" s="631" t="s">
        <v>833</v>
      </c>
      <c r="N14" s="632"/>
      <c r="O14" s="172"/>
      <c r="P14" s="172"/>
      <c r="Q14" s="172"/>
      <c r="R14" s="172"/>
      <c r="S14" s="172"/>
      <c r="T14" s="172"/>
      <c r="U14" s="172"/>
      <c r="V14" s="172"/>
      <c r="W14" s="172"/>
      <c r="X14" s="172"/>
      <c r="Y14" s="172"/>
    </row>
    <row r="15" spans="1:25" ht="7.5" customHeight="1" thickBot="1">
      <c r="B15" s="634"/>
      <c r="C15" s="634"/>
      <c r="D15" s="634"/>
      <c r="E15" s="634"/>
      <c r="F15" s="634"/>
      <c r="G15" s="634"/>
      <c r="H15" s="634"/>
      <c r="I15" s="634"/>
      <c r="J15" s="341"/>
      <c r="K15" s="61"/>
      <c r="L15" s="468"/>
      <c r="M15" s="458"/>
      <c r="N15" s="460"/>
      <c r="O15" s="172"/>
      <c r="P15" s="172"/>
      <c r="Q15" s="172"/>
      <c r="R15" s="172"/>
      <c r="S15" s="172"/>
      <c r="T15" s="172"/>
      <c r="U15" s="172"/>
      <c r="V15" s="172"/>
      <c r="W15" s="172"/>
      <c r="X15" s="172"/>
      <c r="Y15" s="172"/>
    </row>
    <row r="16" spans="1:25" ht="24.75" customHeight="1">
      <c r="B16" s="634"/>
      <c r="C16" s="634"/>
      <c r="D16" s="634"/>
      <c r="E16" s="634"/>
      <c r="F16" s="634"/>
      <c r="G16" s="634"/>
      <c r="H16" s="634"/>
      <c r="I16" s="634"/>
      <c r="J16" s="341"/>
      <c r="K16" s="136"/>
      <c r="L16" s="469" t="s">
        <v>428</v>
      </c>
      <c r="M16" s="631" t="s">
        <v>830</v>
      </c>
      <c r="N16" s="632"/>
      <c r="O16" s="172"/>
      <c r="P16" s="172"/>
      <c r="Q16" s="172"/>
      <c r="R16" s="172"/>
      <c r="S16" s="172"/>
      <c r="T16" s="172"/>
      <c r="U16" s="172"/>
      <c r="V16" s="172"/>
      <c r="W16" s="172"/>
      <c r="X16" s="172"/>
      <c r="Y16" s="172"/>
    </row>
    <row r="17" spans="2:16" ht="16.5" customHeight="1" thickBot="1">
      <c r="B17" s="18"/>
      <c r="H17" s="7"/>
    </row>
    <row r="18" spans="2:16" ht="41.25" customHeight="1" thickTop="1" thickBot="1">
      <c r="B18" s="611" t="s">
        <v>462</v>
      </c>
      <c r="C18" s="612"/>
      <c r="D18" s="612"/>
      <c r="E18" s="613"/>
      <c r="F18" s="494"/>
      <c r="G18" s="494"/>
      <c r="H18" s="494"/>
      <c r="I18" s="494"/>
      <c r="J18" s="494"/>
      <c r="K18" s="494"/>
      <c r="L18" s="494"/>
      <c r="M18" s="494"/>
      <c r="N18" s="163" t="s">
        <v>100</v>
      </c>
      <c r="P18" s="38" t="s">
        <v>473</v>
      </c>
    </row>
    <row r="19" spans="2:16" ht="25.5" customHeight="1" thickBot="1">
      <c r="B19" s="614" t="s">
        <v>463</v>
      </c>
      <c r="C19" s="599"/>
      <c r="D19" s="603"/>
      <c r="E19" s="123" t="s">
        <v>464</v>
      </c>
      <c r="F19" s="490"/>
      <c r="G19" s="490"/>
      <c r="H19" s="490"/>
      <c r="I19" s="490"/>
      <c r="J19" s="490"/>
      <c r="K19" s="490"/>
      <c r="L19" s="490"/>
      <c r="M19" s="490"/>
      <c r="N19" s="598" t="s">
        <v>467</v>
      </c>
    </row>
    <row r="20" spans="2:16" ht="25.5" customHeight="1" thickBot="1">
      <c r="B20" s="614" t="s">
        <v>369</v>
      </c>
      <c r="C20" s="599"/>
      <c r="D20" s="603"/>
      <c r="E20" s="123" t="s">
        <v>864</v>
      </c>
      <c r="F20" s="490"/>
      <c r="G20" s="490"/>
      <c r="H20" s="490"/>
      <c r="I20" s="490"/>
      <c r="J20" s="490"/>
      <c r="K20" s="490"/>
      <c r="L20" s="490"/>
      <c r="M20" s="490"/>
      <c r="N20" s="598"/>
    </row>
    <row r="21" spans="2:16" ht="27" customHeight="1" thickBot="1">
      <c r="B21" s="606" t="s">
        <v>465</v>
      </c>
      <c r="C21" s="599" t="s">
        <v>54</v>
      </c>
      <c r="D21" s="477" t="s">
        <v>466</v>
      </c>
      <c r="E21" s="123" t="s">
        <v>25</v>
      </c>
      <c r="F21" s="490"/>
      <c r="G21" s="490"/>
      <c r="H21" s="490"/>
      <c r="I21" s="490"/>
      <c r="J21" s="490"/>
      <c r="K21" s="490"/>
      <c r="L21" s="490"/>
      <c r="M21" s="490"/>
      <c r="N21" s="385"/>
    </row>
    <row r="22" spans="2:16" ht="27" customHeight="1" thickBot="1">
      <c r="B22" s="609"/>
      <c r="C22" s="599"/>
      <c r="D22" s="477" t="s">
        <v>856</v>
      </c>
      <c r="E22" s="123" t="s">
        <v>25</v>
      </c>
      <c r="F22" s="490"/>
      <c r="G22" s="490"/>
      <c r="H22" s="490"/>
      <c r="I22" s="490"/>
      <c r="J22" s="490"/>
      <c r="K22" s="490"/>
      <c r="L22" s="490"/>
      <c r="M22" s="490"/>
      <c r="N22" s="385"/>
    </row>
    <row r="23" spans="2:16" ht="20.25" customHeight="1" thickBot="1">
      <c r="B23" s="606" t="s">
        <v>46</v>
      </c>
      <c r="C23" s="599" t="s">
        <v>45</v>
      </c>
      <c r="D23" s="600"/>
      <c r="E23" s="482"/>
      <c r="F23" s="495"/>
      <c r="G23" s="495"/>
      <c r="H23" s="495"/>
      <c r="I23" s="495"/>
      <c r="J23" s="495"/>
      <c r="K23" s="495"/>
      <c r="L23" s="495"/>
      <c r="M23" s="495"/>
      <c r="N23" s="386" t="s">
        <v>420</v>
      </c>
    </row>
    <row r="24" spans="2:16" ht="21" customHeight="1" thickBot="1">
      <c r="B24" s="607"/>
      <c r="C24" s="599" t="s">
        <v>857</v>
      </c>
      <c r="D24" s="615"/>
      <c r="E24" s="123" t="s">
        <v>25</v>
      </c>
      <c r="F24" s="490"/>
      <c r="G24" s="490"/>
      <c r="H24" s="490"/>
      <c r="I24" s="490"/>
      <c r="J24" s="490"/>
      <c r="K24" s="490"/>
      <c r="L24" s="490"/>
      <c r="M24" s="490"/>
      <c r="N24" s="386"/>
    </row>
    <row r="25" spans="2:16" ht="15.75" customHeight="1" thickBot="1">
      <c r="B25" s="607"/>
      <c r="C25" s="599" t="s">
        <v>858</v>
      </c>
      <c r="D25" s="615"/>
      <c r="E25" s="123" t="s">
        <v>25</v>
      </c>
      <c r="F25" s="490"/>
      <c r="G25" s="490"/>
      <c r="H25" s="490"/>
      <c r="I25" s="490"/>
      <c r="J25" s="490"/>
      <c r="K25" s="490"/>
      <c r="L25" s="490"/>
      <c r="M25" s="490"/>
      <c r="N25" s="385"/>
    </row>
    <row r="26" spans="2:16" ht="30.75" customHeight="1" thickBot="1">
      <c r="B26" s="610"/>
      <c r="C26" s="599" t="s">
        <v>47</v>
      </c>
      <c r="D26" s="600"/>
      <c r="E26" s="496"/>
      <c r="F26" s="495"/>
      <c r="G26" s="495"/>
      <c r="H26" s="495"/>
      <c r="I26" s="495"/>
      <c r="J26" s="495"/>
      <c r="K26" s="495"/>
      <c r="L26" s="495"/>
      <c r="M26" s="495"/>
      <c r="N26" s="475" t="s">
        <v>370</v>
      </c>
    </row>
    <row r="27" spans="2:16" ht="27" customHeight="1" thickBot="1">
      <c r="B27" s="579" t="s">
        <v>48</v>
      </c>
      <c r="C27" s="599" t="s">
        <v>49</v>
      </c>
      <c r="D27" s="477" t="s">
        <v>466</v>
      </c>
      <c r="E27" s="123" t="s">
        <v>25</v>
      </c>
      <c r="F27" s="490"/>
      <c r="G27" s="490"/>
      <c r="H27" s="490"/>
      <c r="I27" s="490"/>
      <c r="J27" s="490"/>
      <c r="K27" s="490"/>
      <c r="L27" s="490"/>
      <c r="M27" s="490"/>
      <c r="N27" s="598" t="s">
        <v>468</v>
      </c>
    </row>
    <row r="28" spans="2:16" ht="27" customHeight="1" thickBot="1">
      <c r="B28" s="589"/>
      <c r="C28" s="599"/>
      <c r="D28" s="477" t="s">
        <v>856</v>
      </c>
      <c r="E28" s="123" t="s">
        <v>25</v>
      </c>
      <c r="F28" s="490"/>
      <c r="G28" s="490"/>
      <c r="H28" s="490"/>
      <c r="I28" s="490"/>
      <c r="J28" s="490"/>
      <c r="K28" s="490"/>
      <c r="L28" s="490"/>
      <c r="M28" s="490"/>
      <c r="N28" s="598"/>
    </row>
    <row r="29" spans="2:16" ht="111.75" customHeight="1" thickBot="1">
      <c r="B29" s="497"/>
      <c r="C29" s="603" t="s">
        <v>123</v>
      </c>
      <c r="D29" s="605"/>
      <c r="E29" s="496"/>
      <c r="F29" s="490"/>
      <c r="G29" s="490"/>
      <c r="H29" s="490"/>
      <c r="I29" s="490"/>
      <c r="J29" s="490"/>
      <c r="K29" s="490"/>
      <c r="L29" s="490"/>
      <c r="M29" s="490"/>
      <c r="N29" s="475" t="s">
        <v>835</v>
      </c>
    </row>
    <row r="30" spans="2:16" ht="24.75" customHeight="1" thickBot="1">
      <c r="B30" s="474" t="s">
        <v>50</v>
      </c>
      <c r="C30" s="603" t="s">
        <v>53</v>
      </c>
      <c r="D30" s="604"/>
      <c r="E30" s="123" t="s">
        <v>25</v>
      </c>
      <c r="F30" s="490"/>
      <c r="G30" s="490"/>
      <c r="H30" s="490"/>
      <c r="I30" s="490"/>
      <c r="J30" s="490"/>
      <c r="K30" s="490"/>
      <c r="L30" s="490"/>
      <c r="M30" s="490"/>
      <c r="N30" s="385"/>
    </row>
    <row r="31" spans="2:16" ht="27" customHeight="1" thickBot="1">
      <c r="B31" s="579" t="s">
        <v>51</v>
      </c>
      <c r="C31" s="599" t="s">
        <v>52</v>
      </c>
      <c r="D31" s="477" t="s">
        <v>35</v>
      </c>
      <c r="E31" s="123" t="s">
        <v>25</v>
      </c>
      <c r="F31" s="490"/>
      <c r="G31" s="490"/>
      <c r="H31" s="490"/>
      <c r="I31" s="490"/>
      <c r="J31" s="490"/>
      <c r="K31" s="490"/>
      <c r="L31" s="490"/>
      <c r="M31" s="490"/>
      <c r="N31" s="598" t="s">
        <v>469</v>
      </c>
    </row>
    <row r="32" spans="2:16" ht="27" customHeight="1" thickBot="1">
      <c r="B32" s="589"/>
      <c r="C32" s="599"/>
      <c r="D32" s="477" t="s">
        <v>36</v>
      </c>
      <c r="E32" s="123" t="s">
        <v>25</v>
      </c>
      <c r="F32" s="490"/>
      <c r="G32" s="490"/>
      <c r="H32" s="490"/>
      <c r="I32" s="490"/>
      <c r="J32" s="490"/>
      <c r="K32" s="490"/>
      <c r="L32" s="490"/>
      <c r="M32" s="490"/>
      <c r="N32" s="598"/>
    </row>
    <row r="33" spans="2:14" ht="25.5" thickBot="1">
      <c r="B33" s="606" t="s">
        <v>55</v>
      </c>
      <c r="C33" s="599" t="s">
        <v>120</v>
      </c>
      <c r="D33" s="600"/>
      <c r="E33" s="123" t="str">
        <f>'A1'!E17</f>
        <v>mm</v>
      </c>
      <c r="F33" s="490"/>
      <c r="G33" s="490"/>
      <c r="H33" s="490"/>
      <c r="I33" s="490"/>
      <c r="J33" s="490"/>
      <c r="K33" s="490"/>
      <c r="L33" s="490"/>
      <c r="M33" s="490"/>
      <c r="N33" s="475" t="s">
        <v>470</v>
      </c>
    </row>
    <row r="34" spans="2:14" ht="19.5" customHeight="1" thickBot="1">
      <c r="B34" s="607"/>
      <c r="C34" s="601" t="s">
        <v>126</v>
      </c>
      <c r="D34" s="477" t="s">
        <v>124</v>
      </c>
      <c r="E34" s="498"/>
      <c r="F34" s="490"/>
      <c r="G34" s="490"/>
      <c r="H34" s="490"/>
      <c r="I34" s="490"/>
      <c r="J34" s="490"/>
      <c r="K34" s="490"/>
      <c r="L34" s="490"/>
      <c r="M34" s="490"/>
      <c r="N34" s="386" t="s">
        <v>125</v>
      </c>
    </row>
    <row r="35" spans="2:14" ht="19.5" customHeight="1" thickBot="1">
      <c r="B35" s="608"/>
      <c r="C35" s="602"/>
      <c r="D35" s="387" t="s">
        <v>110</v>
      </c>
      <c r="E35" s="499"/>
      <c r="F35" s="492"/>
      <c r="G35" s="492"/>
      <c r="H35" s="492"/>
      <c r="I35" s="492"/>
      <c r="J35" s="492"/>
      <c r="K35" s="492"/>
      <c r="L35" s="492"/>
      <c r="M35" s="492"/>
      <c r="N35" s="388" t="s">
        <v>471</v>
      </c>
    </row>
    <row r="36" spans="2:14" ht="15" customHeight="1" thickTop="1" thickBot="1">
      <c r="B36" s="57"/>
      <c r="C36" s="57"/>
      <c r="D36" s="389"/>
      <c r="E36" s="390"/>
      <c r="F36" s="57"/>
      <c r="G36" s="57"/>
      <c r="H36" s="57"/>
      <c r="I36" s="57"/>
      <c r="J36" s="57"/>
      <c r="K36" s="57"/>
      <c r="L36" s="57"/>
      <c r="M36" s="57"/>
    </row>
    <row r="37" spans="2:14" ht="40.5" customHeight="1" thickTop="1" thickBot="1">
      <c r="B37" s="77" t="s">
        <v>43</v>
      </c>
      <c r="C37" s="131" t="s">
        <v>436</v>
      </c>
      <c r="E37" s="29"/>
    </row>
    <row r="38" spans="2:14" ht="73.5" customHeight="1" thickBot="1">
      <c r="B38" s="82" t="s">
        <v>472</v>
      </c>
      <c r="C38" s="349"/>
      <c r="E38" s="30"/>
    </row>
    <row r="39" spans="2:14" ht="14.1" thickTop="1">
      <c r="E39" s="30"/>
    </row>
    <row r="40" spans="2:14" ht="13.8">
      <c r="E40" s="30"/>
    </row>
    <row r="41" spans="2:14" ht="13.8">
      <c r="E41" s="30"/>
    </row>
  </sheetData>
  <sheetProtection sheet="1" objects="1" scenarios="1"/>
  <mergeCells count="30">
    <mergeCell ref="B3:I3"/>
    <mergeCell ref="N19:N20"/>
    <mergeCell ref="K3:N3"/>
    <mergeCell ref="K4:N4"/>
    <mergeCell ref="M6:N8"/>
    <mergeCell ref="M10:N12"/>
    <mergeCell ref="M14:N14"/>
    <mergeCell ref="M16:N16"/>
    <mergeCell ref="B4:I16"/>
    <mergeCell ref="B21:B22"/>
    <mergeCell ref="B23:B26"/>
    <mergeCell ref="B18:E18"/>
    <mergeCell ref="C26:D26"/>
    <mergeCell ref="B19:D19"/>
    <mergeCell ref="B20:D20"/>
    <mergeCell ref="C25:D25"/>
    <mergeCell ref="C21:C22"/>
    <mergeCell ref="C23:D23"/>
    <mergeCell ref="C24:D24"/>
    <mergeCell ref="C33:D33"/>
    <mergeCell ref="C34:C35"/>
    <mergeCell ref="C30:D30"/>
    <mergeCell ref="C29:D29"/>
    <mergeCell ref="B33:B35"/>
    <mergeCell ref="N27:N28"/>
    <mergeCell ref="N31:N32"/>
    <mergeCell ref="B31:B32"/>
    <mergeCell ref="C27:C28"/>
    <mergeCell ref="C31:C32"/>
    <mergeCell ref="B27:B28"/>
  </mergeCells>
  <conditionalFormatting sqref="F18:G18 F21:G24 F26:G35">
    <cfRule type="containsBlanks" dxfId="639" priority="50">
      <formula>LEN(TRIM(F18))=0</formula>
    </cfRule>
  </conditionalFormatting>
  <conditionalFormatting sqref="G24:G26">
    <cfRule type="expression" dxfId="638" priority="48">
      <formula>$G$23="NO"</formula>
    </cfRule>
  </conditionalFormatting>
  <conditionalFormatting sqref="F24:F26">
    <cfRule type="expression" dxfId="637" priority="47">
      <formula>$F$23="NO"</formula>
    </cfRule>
  </conditionalFormatting>
  <conditionalFormatting sqref="H18:M18 F25:G25 H21:M35 F19:M20">
    <cfRule type="containsBlanks" dxfId="636" priority="53">
      <formula>LEN(TRIM(F18))=0</formula>
    </cfRule>
  </conditionalFormatting>
  <conditionalFormatting sqref="J24:J26">
    <cfRule type="expression" dxfId="635" priority="9">
      <formula>$J$23="NO"</formula>
    </cfRule>
  </conditionalFormatting>
  <conditionalFormatting sqref="K24:K26">
    <cfRule type="expression" dxfId="634" priority="7">
      <formula>$K$23="NO"</formula>
    </cfRule>
  </conditionalFormatting>
  <conditionalFormatting sqref="L24:L26">
    <cfRule type="expression" dxfId="633" priority="5">
      <formula>$L$23="NO"</formula>
    </cfRule>
  </conditionalFormatting>
  <conditionalFormatting sqref="M24:M26">
    <cfRule type="expression" dxfId="632" priority="3">
      <formula>$M$23="NO"</formula>
    </cfRule>
  </conditionalFormatting>
  <conditionalFormatting sqref="H24:H26">
    <cfRule type="expression" dxfId="631" priority="13">
      <formula>$H$23="NO"</formula>
    </cfRule>
  </conditionalFormatting>
  <conditionalFormatting sqref="F19">
    <cfRule type="expression" dxfId="630" priority="30">
      <formula>$F$20&lt;&gt;""</formula>
    </cfRule>
  </conditionalFormatting>
  <conditionalFormatting sqref="F20">
    <cfRule type="expression" dxfId="629" priority="29">
      <formula>$F$19&lt;&gt;""</formula>
    </cfRule>
  </conditionalFormatting>
  <conditionalFormatting sqref="G19">
    <cfRule type="expression" dxfId="628" priority="28">
      <formula>$G$20&lt;&gt;""</formula>
    </cfRule>
  </conditionalFormatting>
  <conditionalFormatting sqref="H19">
    <cfRule type="expression" dxfId="627" priority="27">
      <formula>$H$20&lt;&gt;""</formula>
    </cfRule>
  </conditionalFormatting>
  <conditionalFormatting sqref="I19">
    <cfRule type="expression" dxfId="626" priority="26">
      <formula>$I$20&lt;&gt;""</formula>
    </cfRule>
  </conditionalFormatting>
  <conditionalFormatting sqref="J19">
    <cfRule type="expression" dxfId="625" priority="25">
      <formula>$J$20&lt;&gt;""</formula>
    </cfRule>
  </conditionalFormatting>
  <conditionalFormatting sqref="K19">
    <cfRule type="expression" dxfId="624" priority="24">
      <formula>$K$20&lt;&gt;""</formula>
    </cfRule>
  </conditionalFormatting>
  <conditionalFormatting sqref="L19">
    <cfRule type="expression" dxfId="623" priority="23">
      <formula>$L$20&lt;&gt;""</formula>
    </cfRule>
  </conditionalFormatting>
  <conditionalFormatting sqref="M19">
    <cfRule type="expression" dxfId="622" priority="22">
      <formula>$M$20&lt;&gt;""</formula>
    </cfRule>
  </conditionalFormatting>
  <conditionalFormatting sqref="G20">
    <cfRule type="expression" dxfId="621" priority="21">
      <formula>$G$19&lt;&gt;""</formula>
    </cfRule>
  </conditionalFormatting>
  <conditionalFormatting sqref="H20">
    <cfRule type="expression" dxfId="620" priority="20">
      <formula>$H$19&lt;&gt;""</formula>
    </cfRule>
  </conditionalFormatting>
  <conditionalFormatting sqref="I20">
    <cfRule type="expression" dxfId="619" priority="19">
      <formula>$I$19&lt;&gt;""</formula>
    </cfRule>
  </conditionalFormatting>
  <conditionalFormatting sqref="J20">
    <cfRule type="expression" dxfId="618" priority="18">
      <formula>$J$19&lt;&gt;""</formula>
    </cfRule>
  </conditionalFormatting>
  <conditionalFormatting sqref="K20">
    <cfRule type="expression" dxfId="617" priority="17">
      <formula>$K$19&lt;&gt;""</formula>
    </cfRule>
  </conditionalFormatting>
  <conditionalFormatting sqref="L20">
    <cfRule type="expression" dxfId="616" priority="16">
      <formula>$L$19&lt;&gt;""</formula>
    </cfRule>
  </conditionalFormatting>
  <conditionalFormatting sqref="M20">
    <cfRule type="expression" dxfId="615" priority="15">
      <formula>$M$19&lt;&gt;""</formula>
    </cfRule>
  </conditionalFormatting>
  <conditionalFormatting sqref="C38">
    <cfRule type="containsBlanks" dxfId="614" priority="14">
      <formula>LEN(TRIM(C38))=0</formula>
    </cfRule>
  </conditionalFormatting>
  <conditionalFormatting sqref="H21:H24 H26:H35">
    <cfRule type="notContainsBlanks" dxfId="613" priority="12">
      <formula>LEN(TRIM(H21))&gt;0</formula>
    </cfRule>
    <cfRule type="expression" dxfId="612" priority="32">
      <formula>NOT($H$18="")</formula>
    </cfRule>
  </conditionalFormatting>
  <conditionalFormatting sqref="I21:I24 I26:I35">
    <cfRule type="notContainsBlanks" dxfId="611" priority="1">
      <formula>LEN(TRIM(I21))&gt;0</formula>
    </cfRule>
    <cfRule type="expression" dxfId="610" priority="11">
      <formula>NOT($I$18="")</formula>
    </cfRule>
  </conditionalFormatting>
  <conditionalFormatting sqref="J21:J24 J26:J35">
    <cfRule type="notContainsBlanks" dxfId="609" priority="8">
      <formula>LEN(TRIM(J21))&gt;0</formula>
    </cfRule>
    <cfRule type="expression" dxfId="608" priority="42">
      <formula>NOT($J$18="")</formula>
    </cfRule>
  </conditionalFormatting>
  <conditionalFormatting sqref="K21:K24 K26:K35">
    <cfRule type="notContainsBlanks" dxfId="607" priority="6">
      <formula>LEN(TRIM(K21))&gt;0</formula>
    </cfRule>
    <cfRule type="expression" dxfId="606" priority="41">
      <formula>NOT($K$18="")</formula>
    </cfRule>
  </conditionalFormatting>
  <conditionalFormatting sqref="L21:L24 L26:L35">
    <cfRule type="notContainsBlanks" dxfId="605" priority="4">
      <formula>LEN(TRIM(L21))&gt;0</formula>
    </cfRule>
    <cfRule type="expression" dxfId="604" priority="40">
      <formula>NOT($L$18="")</formula>
    </cfRule>
  </conditionalFormatting>
  <conditionalFormatting sqref="M21:M24 M26:M35">
    <cfRule type="notContainsBlanks" dxfId="603" priority="2">
      <formula>LEN(TRIM(M21))&gt;0</formula>
    </cfRule>
    <cfRule type="expression" dxfId="602" priority="39">
      <formula>NOT($M$18="")</formula>
    </cfRule>
  </conditionalFormatting>
  <conditionalFormatting sqref="I24:I26">
    <cfRule type="expression" dxfId="601" priority="10">
      <formula>$I$23="NO"</formula>
    </cfRule>
  </conditionalFormatting>
  <dataValidations count="3">
    <dataValidation type="list" showInputMessage="1" showErrorMessage="1" sqref="F23:M23 F26:M26" xr:uid="{00000000-0002-0000-0400-000000000000}">
      <formula1>"YES, NO"</formula1>
    </dataValidation>
    <dataValidation type="list" allowBlank="1" showInputMessage="1" showErrorMessage="1" sqref="C38" xr:uid="{00000000-0002-0000-0400-000001000000}">
      <formula1>"YES, NO"</formula1>
    </dataValidation>
    <dataValidation showInputMessage="1" showErrorMessage="1" sqref="F29:M29" xr:uid="{00000000-0002-0000-0400-000002000000}"/>
  </dataValidations>
  <pageMargins left="0.7" right="0.7" top="0.75" bottom="0.75" header="0.3" footer="0.3"/>
  <pageSetup paperSize="9" scale="48"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W25"/>
  <sheetViews>
    <sheetView zoomScale="80" zoomScaleNormal="80" workbookViewId="0"/>
  </sheetViews>
  <sheetFormatPr defaultColWidth="9.1640625" defaultRowHeight="12.6"/>
  <cols>
    <col min="1" max="1" width="4.1640625" style="167" customWidth="1"/>
    <col min="2" max="2" width="14.27734375" style="167" customWidth="1"/>
    <col min="3" max="3" width="30.71875" style="167" customWidth="1"/>
    <col min="4" max="4" width="9.1640625" style="167"/>
    <col min="5" max="12" width="13.71875" style="167" customWidth="1"/>
    <col min="13" max="16384" width="9.1640625" style="167"/>
  </cols>
  <sheetData>
    <row r="1" spans="1:23" ht="41.25" customHeight="1">
      <c r="A1" s="85"/>
      <c r="B1" s="84" t="s">
        <v>3</v>
      </c>
      <c r="C1" s="161" t="s">
        <v>56</v>
      </c>
      <c r="D1" s="86"/>
      <c r="E1" s="86"/>
      <c r="F1" s="86"/>
      <c r="G1" s="86"/>
      <c r="H1" s="86"/>
      <c r="I1" s="86"/>
      <c r="J1" s="86"/>
      <c r="K1" s="86"/>
      <c r="L1" s="86"/>
      <c r="M1" s="86"/>
      <c r="N1" s="86"/>
      <c r="O1" s="86"/>
      <c r="P1" s="85"/>
      <c r="Q1" s="85"/>
      <c r="R1" s="85"/>
      <c r="S1" s="85"/>
      <c r="T1" s="85"/>
      <c r="U1" s="85"/>
      <c r="V1" s="85"/>
      <c r="W1" s="85"/>
    </row>
    <row r="3" spans="1:23" ht="20.100000000000001" customHeight="1">
      <c r="B3" s="558" t="s">
        <v>433</v>
      </c>
      <c r="C3" s="559"/>
      <c r="D3" s="559"/>
      <c r="E3" s="559"/>
      <c r="F3" s="559"/>
      <c r="G3" s="559"/>
      <c r="H3" s="559"/>
      <c r="I3" s="559"/>
      <c r="J3" s="559"/>
      <c r="K3" s="560"/>
      <c r="L3" s="172"/>
      <c r="M3" s="172"/>
      <c r="N3" s="172"/>
      <c r="O3" s="172"/>
      <c r="P3" s="172"/>
      <c r="Q3" s="172"/>
    </row>
    <row r="4" spans="1:23" ht="212.25" customHeight="1">
      <c r="B4" s="635" t="s">
        <v>474</v>
      </c>
      <c r="C4" s="636"/>
      <c r="D4" s="636"/>
      <c r="E4" s="636"/>
      <c r="F4" s="636"/>
      <c r="G4" s="636"/>
      <c r="H4" s="636"/>
      <c r="I4" s="636"/>
      <c r="J4" s="636"/>
      <c r="K4" s="637"/>
      <c r="L4" s="338"/>
      <c r="M4" s="175"/>
      <c r="N4" s="175"/>
      <c r="O4" s="175"/>
      <c r="P4" s="175"/>
      <c r="Q4" s="175"/>
    </row>
    <row r="5" spans="1:23" ht="16.5" customHeight="1" thickBot="1">
      <c r="G5" s="7"/>
    </row>
    <row r="6" spans="1:23" ht="35.25" customHeight="1" thickTop="1" thickBot="1">
      <c r="B6" s="644" t="s">
        <v>462</v>
      </c>
      <c r="C6" s="645"/>
      <c r="D6" s="646"/>
      <c r="E6" s="379" t="str">
        <f>IF(ISBLANK('A4'!F18),"",'A4'!F18)</f>
        <v/>
      </c>
      <c r="F6" s="379" t="str">
        <f>IF(ISBLANK('A4'!G18),"",'A4'!G18)</f>
        <v/>
      </c>
      <c r="G6" s="379" t="str">
        <f>IF(ISBLANK('A4'!H18),"",'A4'!H18)</f>
        <v/>
      </c>
      <c r="H6" s="379" t="str">
        <f>IF(ISBLANK('A4'!I18),"",'A4'!I18)</f>
        <v/>
      </c>
      <c r="I6" s="379" t="str">
        <f>IF(ISBLANK('A4'!J18),"",'A4'!J18)</f>
        <v/>
      </c>
      <c r="J6" s="379" t="str">
        <f>IF(ISBLANK('A4'!K18),"",'A4'!K18)</f>
        <v/>
      </c>
      <c r="K6" s="379" t="str">
        <f>IF(ISBLANK('A4'!L18), "",  'A4'!L18)</f>
        <v/>
      </c>
      <c r="L6" s="380" t="str">
        <f>IF(ISBLANK('A4'!M18), "",  'A4'!M18)</f>
        <v/>
      </c>
    </row>
    <row r="7" spans="1:23" ht="12.9" thickBot="1">
      <c r="B7" s="614" t="s">
        <v>463</v>
      </c>
      <c r="C7" s="647"/>
      <c r="D7" s="123" t="s">
        <v>464</v>
      </c>
      <c r="E7" s="381" t="str">
        <f>IF(ISBLANK('A4'!F19), "",  'A4'!F19)</f>
        <v/>
      </c>
      <c r="F7" s="381" t="str">
        <f>IF(ISBLANK('A4'!G19), "",  'A4'!G19)</f>
        <v/>
      </c>
      <c r="G7" s="381" t="str">
        <f>IF(ISBLANK('A4'!H19), "",  'A4'!H19)</f>
        <v/>
      </c>
      <c r="H7" s="381" t="str">
        <f>IF(ISBLANK('A4'!I19), "",  'A4'!I19)</f>
        <v/>
      </c>
      <c r="I7" s="381" t="str">
        <f>IF(ISBLANK('A4'!J19), "",  'A4'!J19)</f>
        <v/>
      </c>
      <c r="J7" s="381" t="str">
        <f>IF(ISBLANK('A4'!K19), "",  'A4'!K19)</f>
        <v/>
      </c>
      <c r="K7" s="381" t="str">
        <f>IF(ISBLANK('A4'!L19), "",  'A4'!L19)</f>
        <v/>
      </c>
      <c r="L7" s="382" t="str">
        <f>IF(ISBLANK('A4'!M19), "",  'A4'!M19)</f>
        <v/>
      </c>
    </row>
    <row r="8" spans="1:23" ht="13.8" thickBot="1">
      <c r="B8" s="614" t="s">
        <v>369</v>
      </c>
      <c r="C8" s="647"/>
      <c r="D8" s="123" t="s">
        <v>855</v>
      </c>
      <c r="E8" s="381" t="str">
        <f>IF(ISBLANK('A4'!F20), "",  'A4'!F20)</f>
        <v/>
      </c>
      <c r="F8" s="381" t="str">
        <f>IF(ISBLANK('A4'!G20), "",  'A4'!G20)</f>
        <v/>
      </c>
      <c r="G8" s="381" t="str">
        <f>IF(ISBLANK('A4'!H20), "",  'A4'!H20)</f>
        <v/>
      </c>
      <c r="H8" s="381" t="str">
        <f>IF(ISBLANK('A4'!I20), "",  'A4'!I20)</f>
        <v/>
      </c>
      <c r="I8" s="381" t="str">
        <f>IF(ISBLANK('A4'!J20), "",  'A4'!J20)</f>
        <v/>
      </c>
      <c r="J8" s="381" t="str">
        <f>IF(ISBLANK('A4'!K20), "",  'A4'!K20)</f>
        <v/>
      </c>
      <c r="K8" s="381" t="str">
        <f>IF(ISBLANK('A4'!L20), "",  'A4'!L20)</f>
        <v/>
      </c>
      <c r="L8" s="382" t="str">
        <f>IF(ISBLANK('A4'!M20), "",  'A4'!M20)</f>
        <v/>
      </c>
    </row>
    <row r="9" spans="1:23" ht="12.9" thickBot="1">
      <c r="B9" s="649" t="s">
        <v>61</v>
      </c>
      <c r="C9" s="650"/>
      <c r="D9" s="488"/>
      <c r="E9" s="482"/>
      <c r="F9" s="482"/>
      <c r="G9" s="482"/>
      <c r="H9" s="482"/>
      <c r="I9" s="482"/>
      <c r="J9" s="482"/>
      <c r="K9" s="482"/>
      <c r="L9" s="489"/>
    </row>
    <row r="10" spans="1:23" ht="14.1" thickBot="1">
      <c r="B10" s="648" t="s">
        <v>62</v>
      </c>
      <c r="C10" s="383" t="s">
        <v>63</v>
      </c>
      <c r="D10" s="123" t="s">
        <v>25</v>
      </c>
      <c r="E10" s="490"/>
      <c r="F10" s="490"/>
      <c r="G10" s="490"/>
      <c r="H10" s="490"/>
      <c r="I10" s="490"/>
      <c r="J10" s="490"/>
      <c r="K10" s="490"/>
      <c r="L10" s="491"/>
    </row>
    <row r="11" spans="1:23" ht="14.1" thickBot="1">
      <c r="B11" s="648"/>
      <c r="C11" s="383" t="s">
        <v>64</v>
      </c>
      <c r="D11" s="123" t="s">
        <v>25</v>
      </c>
      <c r="E11" s="490"/>
      <c r="F11" s="490"/>
      <c r="G11" s="490"/>
      <c r="H11" s="490"/>
      <c r="I11" s="490"/>
      <c r="J11" s="490"/>
      <c r="K11" s="490"/>
      <c r="L11" s="491"/>
    </row>
    <row r="12" spans="1:23" ht="40.5" customHeight="1" thickBot="1">
      <c r="B12" s="648" t="s">
        <v>65</v>
      </c>
      <c r="C12" s="477" t="s">
        <v>127</v>
      </c>
      <c r="D12" s="123" t="s">
        <v>57</v>
      </c>
      <c r="E12" s="490"/>
      <c r="F12" s="490"/>
      <c r="G12" s="490"/>
      <c r="H12" s="490"/>
      <c r="I12" s="490"/>
      <c r="J12" s="490"/>
      <c r="K12" s="490"/>
      <c r="L12" s="491"/>
    </row>
    <row r="13" spans="1:23" ht="30.75" customHeight="1" thickBot="1">
      <c r="B13" s="648"/>
      <c r="C13" s="477" t="s">
        <v>360</v>
      </c>
      <c r="D13" s="123" t="s">
        <v>58</v>
      </c>
      <c r="E13" s="490"/>
      <c r="F13" s="490"/>
      <c r="G13" s="490"/>
      <c r="H13" s="490"/>
      <c r="I13" s="490"/>
      <c r="J13" s="490"/>
      <c r="K13" s="490"/>
      <c r="L13" s="491"/>
    </row>
    <row r="14" spans="1:23" ht="14.1" thickBot="1">
      <c r="B14" s="638" t="s">
        <v>475</v>
      </c>
      <c r="C14" s="639"/>
      <c r="D14" s="117" t="s">
        <v>28</v>
      </c>
      <c r="E14" s="490"/>
      <c r="F14" s="490"/>
      <c r="G14" s="490"/>
      <c r="H14" s="490"/>
      <c r="I14" s="490"/>
      <c r="J14" s="490"/>
      <c r="K14" s="490"/>
      <c r="L14" s="491"/>
    </row>
    <row r="15" spans="1:23" ht="86.25" hidden="1" customHeight="1">
      <c r="B15" s="642" t="s">
        <v>66</v>
      </c>
      <c r="C15" s="643"/>
      <c r="D15" s="149"/>
      <c r="E15" s="490"/>
      <c r="F15" s="490"/>
      <c r="G15" s="490"/>
      <c r="H15" s="490"/>
      <c r="I15" s="490"/>
      <c r="J15" s="490"/>
      <c r="K15" s="490"/>
      <c r="L15" s="491" t="str">
        <f>IF(L14="", "The drift speed is not provided. Specify the alarm distance or distance and closing time of the ERS (if applicable) in Table B.", "-")</f>
        <v>The drift speed is not provided. Specify the alarm distance or distance and closing time of the ERS (if applicable) in Table B.</v>
      </c>
    </row>
    <row r="16" spans="1:23" ht="14.1" thickBot="1">
      <c r="B16" s="638" t="s">
        <v>476</v>
      </c>
      <c r="C16" s="639"/>
      <c r="D16" s="117" t="s">
        <v>57</v>
      </c>
      <c r="E16" s="490"/>
      <c r="F16" s="490"/>
      <c r="G16" s="490"/>
      <c r="H16" s="490"/>
      <c r="I16" s="490"/>
      <c r="J16" s="490"/>
      <c r="K16" s="490"/>
      <c r="L16" s="491"/>
    </row>
    <row r="17" spans="2:12" ht="14.1" thickBot="1">
      <c r="B17" s="638"/>
      <c r="C17" s="639"/>
      <c r="D17" s="117" t="s">
        <v>58</v>
      </c>
      <c r="E17" s="490"/>
      <c r="F17" s="490"/>
      <c r="G17" s="490"/>
      <c r="H17" s="490"/>
      <c r="I17" s="490"/>
      <c r="J17" s="490"/>
      <c r="K17" s="490"/>
      <c r="L17" s="491"/>
    </row>
    <row r="18" spans="2:12" ht="14.1" thickBot="1">
      <c r="B18" s="638" t="s">
        <v>477</v>
      </c>
      <c r="C18" s="639"/>
      <c r="D18" s="117" t="s">
        <v>59</v>
      </c>
      <c r="E18" s="490"/>
      <c r="F18" s="490"/>
      <c r="G18" s="490"/>
      <c r="H18" s="490"/>
      <c r="I18" s="490"/>
      <c r="J18" s="490"/>
      <c r="K18" s="490"/>
      <c r="L18" s="491"/>
    </row>
    <row r="19" spans="2:12" ht="14.1" thickBot="1">
      <c r="B19" s="638"/>
      <c r="C19" s="639"/>
      <c r="D19" s="117" t="s">
        <v>60</v>
      </c>
      <c r="E19" s="490"/>
      <c r="F19" s="490"/>
      <c r="G19" s="490"/>
      <c r="H19" s="490"/>
      <c r="I19" s="490"/>
      <c r="J19" s="490"/>
      <c r="K19" s="490"/>
      <c r="L19" s="491"/>
    </row>
    <row r="20" spans="2:12" ht="14.1" thickBot="1">
      <c r="B20" s="638" t="s">
        <v>478</v>
      </c>
      <c r="C20" s="639"/>
      <c r="D20" s="117" t="s">
        <v>59</v>
      </c>
      <c r="E20" s="490"/>
      <c r="F20" s="490"/>
      <c r="G20" s="490"/>
      <c r="H20" s="490"/>
      <c r="I20" s="490"/>
      <c r="J20" s="490"/>
      <c r="K20" s="490"/>
      <c r="L20" s="491"/>
    </row>
    <row r="21" spans="2:12" ht="14.1" thickBot="1">
      <c r="B21" s="638"/>
      <c r="C21" s="639"/>
      <c r="D21" s="117" t="s">
        <v>60</v>
      </c>
      <c r="E21" s="490"/>
      <c r="F21" s="490"/>
      <c r="G21" s="490"/>
      <c r="H21" s="490"/>
      <c r="I21" s="490"/>
      <c r="J21" s="490"/>
      <c r="K21" s="490"/>
      <c r="L21" s="491"/>
    </row>
    <row r="22" spans="2:12" ht="14.1" thickBot="1">
      <c r="B22" s="638" t="s">
        <v>479</v>
      </c>
      <c r="C22" s="639"/>
      <c r="D22" s="117" t="s">
        <v>59</v>
      </c>
      <c r="E22" s="490"/>
      <c r="F22" s="490"/>
      <c r="G22" s="490"/>
      <c r="H22" s="490"/>
      <c r="I22" s="490"/>
      <c r="J22" s="490"/>
      <c r="K22" s="490"/>
      <c r="L22" s="491"/>
    </row>
    <row r="23" spans="2:12" ht="14.1" thickBot="1">
      <c r="B23" s="640"/>
      <c r="C23" s="641"/>
      <c r="D23" s="128" t="s">
        <v>60</v>
      </c>
      <c r="E23" s="492"/>
      <c r="F23" s="492"/>
      <c r="G23" s="492"/>
      <c r="H23" s="492"/>
      <c r="I23" s="492"/>
      <c r="J23" s="492"/>
      <c r="K23" s="492"/>
      <c r="L23" s="493"/>
    </row>
    <row r="24" spans="2:12" ht="12.9" thickTop="1">
      <c r="B24" s="25"/>
      <c r="C24" s="25"/>
      <c r="D24" s="384"/>
      <c r="E24" s="311"/>
      <c r="F24" s="311"/>
      <c r="G24" s="311"/>
      <c r="H24" s="311"/>
      <c r="I24" s="311"/>
      <c r="J24" s="311"/>
      <c r="K24" s="311"/>
      <c r="L24" s="311"/>
    </row>
    <row r="25" spans="2:12">
      <c r="B25" s="166"/>
      <c r="C25" s="166"/>
      <c r="D25" s="166"/>
      <c r="E25" s="166"/>
      <c r="F25" s="166"/>
      <c r="G25" s="166"/>
      <c r="H25" s="166"/>
      <c r="I25" s="166"/>
      <c r="J25" s="166"/>
      <c r="K25" s="166"/>
      <c r="L25" s="166"/>
    </row>
  </sheetData>
  <sheetProtection sheet="1" objects="1" scenarios="1"/>
  <mergeCells count="14">
    <mergeCell ref="B4:K4"/>
    <mergeCell ref="B3:K3"/>
    <mergeCell ref="B22:C23"/>
    <mergeCell ref="B15:C15"/>
    <mergeCell ref="B6:D6"/>
    <mergeCell ref="B7:C7"/>
    <mergeCell ref="B8:C8"/>
    <mergeCell ref="B10:B11"/>
    <mergeCell ref="B9:C9"/>
    <mergeCell ref="B12:B13"/>
    <mergeCell ref="B14:C14"/>
    <mergeCell ref="B16:C17"/>
    <mergeCell ref="B18:C19"/>
    <mergeCell ref="B20:C21"/>
  </mergeCells>
  <conditionalFormatting sqref="E15:L15">
    <cfRule type="containsText" dxfId="600" priority="35" operator="containsText" text="The drift speed is not provided. Specify the alarm distance or distance and closing time of the ERS (if applicable) in Table B.">
      <formula>NOT(ISERROR(SEARCH("The drift speed is not provided. Specify the alarm distance or distance and closing time of the ERS (if applicable) in Table B.",E15)))</formula>
    </cfRule>
  </conditionalFormatting>
  <conditionalFormatting sqref="E10:F13">
    <cfRule type="containsBlanks" dxfId="599" priority="31">
      <formula>LEN(TRIM(E10))=0</formula>
    </cfRule>
  </conditionalFormatting>
  <conditionalFormatting sqref="E16:F17">
    <cfRule type="containsBlanks" dxfId="598" priority="30">
      <formula>LEN(TRIM(E16))=0</formula>
    </cfRule>
  </conditionalFormatting>
  <conditionalFormatting sqref="G10:L23 E14:F14 E18:F23">
    <cfRule type="containsBlanks" dxfId="597" priority="37">
      <formula>LEN(TRIM(E10))=0</formula>
    </cfRule>
  </conditionalFormatting>
  <conditionalFormatting sqref="E7:J7">
    <cfRule type="expression" dxfId="596" priority="28">
      <formula>LEN($E$8)&gt;0</formula>
    </cfRule>
  </conditionalFormatting>
  <conditionalFormatting sqref="E8">
    <cfRule type="expression" dxfId="595" priority="27">
      <formula>LEN($E$7)&gt;0</formula>
    </cfRule>
  </conditionalFormatting>
  <conditionalFormatting sqref="K7">
    <cfRule type="expression" dxfId="594" priority="21">
      <formula>LEN($K$8)&gt;0</formula>
    </cfRule>
  </conditionalFormatting>
  <conditionalFormatting sqref="L7">
    <cfRule type="expression" dxfId="593" priority="20">
      <formula>LEN($L$8)&gt;0</formula>
    </cfRule>
  </conditionalFormatting>
  <conditionalFormatting sqref="F8">
    <cfRule type="expression" dxfId="592" priority="19">
      <formula>LEN($F$7)&gt;0</formula>
    </cfRule>
  </conditionalFormatting>
  <conditionalFormatting sqref="G8">
    <cfRule type="expression" dxfId="591" priority="18">
      <formula>LEN($G$7)&gt;0</formula>
    </cfRule>
  </conditionalFormatting>
  <conditionalFormatting sqref="H8">
    <cfRule type="expression" dxfId="590" priority="17">
      <formula>LEN($H$7)&gt;0</formula>
    </cfRule>
  </conditionalFormatting>
  <conditionalFormatting sqref="I8">
    <cfRule type="expression" dxfId="589" priority="16">
      <formula>LEN($I$7)&gt;0</formula>
    </cfRule>
  </conditionalFormatting>
  <conditionalFormatting sqref="J8">
    <cfRule type="expression" dxfId="588" priority="15">
      <formula>LEN($J$7)&gt;0</formula>
    </cfRule>
  </conditionalFormatting>
  <conditionalFormatting sqref="K8">
    <cfRule type="expression" dxfId="587" priority="14">
      <formula>LEN($K$7)&gt;0</formula>
    </cfRule>
  </conditionalFormatting>
  <conditionalFormatting sqref="L8">
    <cfRule type="expression" dxfId="586" priority="13">
      <formula>LEN($L$7)&gt;0</formula>
    </cfRule>
  </conditionalFormatting>
  <conditionalFormatting sqref="G10:G13 G16:G17">
    <cfRule type="notContainsBlanks" dxfId="585" priority="10">
      <formula>LEN(TRIM(G10))&gt;0</formula>
    </cfRule>
    <cfRule type="expression" dxfId="584" priority="12">
      <formula>LEN($G$6)&gt;0</formula>
    </cfRule>
  </conditionalFormatting>
  <conditionalFormatting sqref="H10:H13 H16:H17">
    <cfRule type="notContainsBlanks" dxfId="583" priority="9">
      <formula>LEN(TRIM(H10))&gt;0</formula>
    </cfRule>
    <cfRule type="expression" dxfId="582" priority="11">
      <formula>LEN($H$6)&gt;0</formula>
    </cfRule>
  </conditionalFormatting>
  <conditionalFormatting sqref="I10:I13 I16:I17">
    <cfRule type="notContainsBlanks" dxfId="581" priority="7">
      <formula>LEN(TRIM(I10))&gt;0</formula>
    </cfRule>
    <cfRule type="expression" dxfId="580" priority="8">
      <formula>LEN($I$6)&gt;0</formula>
    </cfRule>
  </conditionalFormatting>
  <conditionalFormatting sqref="J10:J13 J16:J17">
    <cfRule type="notContainsBlanks" dxfId="579" priority="5">
      <formula>LEN(TRIM(J10))&gt;0</formula>
    </cfRule>
    <cfRule type="expression" dxfId="578" priority="6">
      <formula>LEN($J$6)&gt;0</formula>
    </cfRule>
  </conditionalFormatting>
  <conditionalFormatting sqref="K10:K13 K16:K17">
    <cfRule type="notContainsBlanks" dxfId="577" priority="3">
      <formula>LEN(TRIM(K10))&gt;0</formula>
    </cfRule>
    <cfRule type="expression" dxfId="576" priority="4">
      <formula>LEN($K$6)&gt;0</formula>
    </cfRule>
  </conditionalFormatting>
  <conditionalFormatting sqref="L10:L13 L16:L17">
    <cfRule type="expression" dxfId="575" priority="2">
      <formula>LEN($L$6)&gt;0</formula>
    </cfRule>
  </conditionalFormatting>
  <conditionalFormatting sqref="L10">
    <cfRule type="notContainsBlanks" dxfId="574" priority="1">
      <formula>LEN(TRIM(L10))&gt;0</formula>
    </cfRule>
  </conditionalFormatting>
  <pageMargins left="0.25" right="0.25" top="0.75" bottom="0.75" header="0.3" footer="0.3"/>
  <pageSetup paperSize="9" scale="78"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39"/>
  <sheetViews>
    <sheetView zoomScale="80" zoomScaleNormal="80" workbookViewId="0"/>
  </sheetViews>
  <sheetFormatPr defaultColWidth="9.1640625" defaultRowHeight="12.6"/>
  <cols>
    <col min="1" max="1" width="3.44140625" style="167" customWidth="1"/>
    <col min="2" max="2" width="18.83203125" style="167" customWidth="1"/>
    <col min="3" max="3" width="32.83203125" style="167" customWidth="1"/>
    <col min="4" max="4" width="8.44140625" style="167" customWidth="1"/>
    <col min="5" max="5" width="11" style="167" customWidth="1"/>
    <col min="6" max="6" width="44.71875" style="167" customWidth="1"/>
    <col min="7" max="7" width="9.1640625" style="167"/>
    <col min="8" max="8" width="16.27734375" style="167" customWidth="1"/>
    <col min="9" max="9" width="21" style="167" customWidth="1"/>
    <col min="10" max="10" width="27.27734375" style="167" customWidth="1"/>
    <col min="11" max="11" width="26.5546875" style="167" customWidth="1"/>
    <col min="12" max="16384" width="9.1640625" style="167"/>
  </cols>
  <sheetData>
    <row r="1" spans="1:18" ht="39.75" customHeight="1">
      <c r="A1" s="85"/>
      <c r="B1" s="84" t="s">
        <v>4</v>
      </c>
      <c r="C1" s="161" t="s">
        <v>67</v>
      </c>
      <c r="D1" s="86"/>
      <c r="E1" s="86"/>
      <c r="F1" s="86"/>
      <c r="G1" s="86"/>
      <c r="H1" s="86"/>
      <c r="I1" s="86"/>
      <c r="J1" s="86"/>
      <c r="K1" s="86"/>
      <c r="L1" s="86"/>
      <c r="M1" s="86"/>
      <c r="N1" s="88"/>
      <c r="O1" s="137"/>
      <c r="P1" s="137"/>
      <c r="Q1" s="166"/>
      <c r="R1" s="166"/>
    </row>
    <row r="2" spans="1:18" ht="14.25" customHeight="1">
      <c r="A2" s="168"/>
      <c r="B2" s="169"/>
      <c r="C2" s="170"/>
      <c r="D2" s="137"/>
      <c r="E2" s="137"/>
      <c r="F2" s="137"/>
      <c r="G2" s="137"/>
      <c r="H2" s="137"/>
      <c r="I2" s="137"/>
      <c r="J2" s="137"/>
      <c r="K2" s="137"/>
      <c r="L2" s="137"/>
      <c r="M2" s="137"/>
      <c r="N2" s="137"/>
      <c r="O2" s="137"/>
      <c r="P2" s="137"/>
      <c r="Q2" s="166"/>
      <c r="R2" s="166"/>
    </row>
    <row r="3" spans="1:18" ht="20.100000000000001" customHeight="1">
      <c r="A3" s="168"/>
      <c r="B3" s="651" t="s">
        <v>433</v>
      </c>
      <c r="C3" s="652"/>
      <c r="D3" s="652"/>
      <c r="E3" s="652"/>
      <c r="F3" s="653"/>
      <c r="G3" s="355"/>
      <c r="H3" s="651" t="s">
        <v>139</v>
      </c>
      <c r="I3" s="652"/>
      <c r="J3" s="652"/>
      <c r="K3" s="653"/>
      <c r="L3" s="172"/>
      <c r="M3" s="172"/>
      <c r="N3" s="172"/>
      <c r="O3" s="172"/>
      <c r="P3" s="172"/>
      <c r="Q3" s="172"/>
      <c r="R3" s="166"/>
    </row>
    <row r="4" spans="1:18" ht="3" customHeight="1">
      <c r="A4" s="168"/>
      <c r="B4" s="659" t="s">
        <v>480</v>
      </c>
      <c r="C4" s="633"/>
      <c r="D4" s="633"/>
      <c r="E4" s="633"/>
      <c r="F4" s="660"/>
      <c r="G4" s="338"/>
      <c r="H4" s="619"/>
      <c r="I4" s="619"/>
      <c r="J4" s="619"/>
      <c r="K4" s="619"/>
      <c r="L4" s="338"/>
      <c r="M4" s="338"/>
      <c r="N4" s="338"/>
      <c r="O4" s="175"/>
      <c r="P4" s="175"/>
      <c r="Q4" s="175"/>
      <c r="R4" s="166"/>
    </row>
    <row r="5" spans="1:18" ht="3" customHeight="1" thickBot="1">
      <c r="A5" s="168"/>
      <c r="B5" s="661"/>
      <c r="C5" s="634"/>
      <c r="D5" s="634"/>
      <c r="E5" s="634"/>
      <c r="F5" s="662"/>
      <c r="G5" s="338"/>
      <c r="H5" s="92"/>
      <c r="I5" s="24"/>
      <c r="J5" s="19"/>
      <c r="K5" s="19"/>
      <c r="L5" s="338"/>
      <c r="M5" s="338"/>
      <c r="N5" s="338"/>
      <c r="O5" s="175"/>
      <c r="P5" s="175"/>
      <c r="Q5" s="175"/>
      <c r="R5" s="166"/>
    </row>
    <row r="6" spans="1:18" ht="31.5" customHeight="1" thickBot="1">
      <c r="A6" s="168"/>
      <c r="B6" s="661"/>
      <c r="C6" s="634"/>
      <c r="D6" s="634"/>
      <c r="E6" s="634"/>
      <c r="F6" s="662"/>
      <c r="G6" s="338"/>
      <c r="H6" s="43"/>
      <c r="I6" s="44" t="s">
        <v>136</v>
      </c>
      <c r="J6" s="536" t="s">
        <v>831</v>
      </c>
      <c r="K6" s="654"/>
      <c r="L6" s="338"/>
      <c r="M6" s="338"/>
      <c r="N6" s="338"/>
      <c r="O6" s="175"/>
      <c r="P6" s="175"/>
      <c r="Q6" s="175"/>
      <c r="R6" s="166"/>
    </row>
    <row r="7" spans="1:18" ht="7.5" customHeight="1" thickBot="1">
      <c r="A7" s="168"/>
      <c r="B7" s="661"/>
      <c r="C7" s="634"/>
      <c r="D7" s="634"/>
      <c r="E7" s="634"/>
      <c r="F7" s="662"/>
      <c r="G7" s="338"/>
      <c r="H7" s="46"/>
      <c r="I7" s="47"/>
      <c r="J7" s="655"/>
      <c r="K7" s="656"/>
      <c r="L7" s="338"/>
      <c r="M7" s="338"/>
      <c r="N7" s="338"/>
      <c r="O7" s="175"/>
      <c r="P7" s="175"/>
      <c r="Q7" s="175"/>
      <c r="R7" s="166"/>
    </row>
    <row r="8" spans="1:18" ht="35.25" customHeight="1" thickBot="1">
      <c r="A8" s="168"/>
      <c r="B8" s="661"/>
      <c r="C8" s="634"/>
      <c r="D8" s="634"/>
      <c r="E8" s="634"/>
      <c r="F8" s="662"/>
      <c r="G8" s="338"/>
      <c r="H8" s="48"/>
      <c r="I8" s="356" t="s">
        <v>135</v>
      </c>
      <c r="J8" s="657"/>
      <c r="K8" s="658"/>
      <c r="L8" s="338"/>
      <c r="M8" s="338"/>
      <c r="N8" s="338"/>
      <c r="O8" s="175"/>
      <c r="P8" s="175"/>
      <c r="Q8" s="175"/>
      <c r="R8" s="166"/>
    </row>
    <row r="9" spans="1:18" ht="8.25" customHeight="1" thickBot="1">
      <c r="A9" s="168"/>
      <c r="B9" s="661"/>
      <c r="C9" s="634"/>
      <c r="D9" s="634"/>
      <c r="E9" s="634"/>
      <c r="F9" s="662"/>
      <c r="G9" s="338"/>
      <c r="H9" s="46"/>
      <c r="I9" s="47"/>
      <c r="J9" s="32"/>
      <c r="K9" s="27"/>
      <c r="L9" s="338"/>
      <c r="M9" s="338"/>
      <c r="N9" s="338"/>
      <c r="O9" s="175"/>
      <c r="P9" s="175"/>
      <c r="Q9" s="175"/>
      <c r="R9" s="166"/>
    </row>
    <row r="10" spans="1:18" ht="33" customHeight="1" thickBot="1">
      <c r="A10" s="168"/>
      <c r="B10" s="661"/>
      <c r="C10" s="634"/>
      <c r="D10" s="634"/>
      <c r="E10" s="634"/>
      <c r="F10" s="662"/>
      <c r="G10" s="338"/>
      <c r="H10" s="52"/>
      <c r="I10" s="357" t="s">
        <v>137</v>
      </c>
      <c r="J10" s="536" t="s">
        <v>832</v>
      </c>
      <c r="K10" s="543"/>
      <c r="L10" s="338"/>
      <c r="M10" s="338"/>
      <c r="N10" s="338"/>
      <c r="O10" s="175"/>
      <c r="P10" s="175"/>
      <c r="Q10" s="175"/>
      <c r="R10" s="166"/>
    </row>
    <row r="11" spans="1:18" ht="7.5" customHeight="1" thickBot="1">
      <c r="A11" s="168"/>
      <c r="B11" s="663"/>
      <c r="C11" s="664"/>
      <c r="D11" s="664"/>
      <c r="E11" s="664"/>
      <c r="F11" s="665"/>
      <c r="G11" s="338"/>
      <c r="H11" s="146"/>
      <c r="I11" s="25"/>
      <c r="J11" s="666"/>
      <c r="K11" s="545"/>
      <c r="L11" s="338"/>
      <c r="M11" s="338"/>
      <c r="N11" s="338"/>
      <c r="O11" s="175"/>
      <c r="P11" s="175"/>
      <c r="Q11" s="175"/>
      <c r="R11" s="166"/>
    </row>
    <row r="12" spans="1:18" ht="30" customHeight="1" thickBot="1">
      <c r="A12" s="168"/>
      <c r="B12" s="341"/>
      <c r="C12" s="341"/>
      <c r="D12" s="341"/>
      <c r="E12" s="341"/>
      <c r="F12" s="341"/>
      <c r="G12" s="338"/>
      <c r="H12" s="55"/>
      <c r="I12" s="356" t="s">
        <v>138</v>
      </c>
      <c r="J12" s="667"/>
      <c r="K12" s="547"/>
      <c r="L12" s="338"/>
      <c r="M12" s="338"/>
      <c r="N12" s="338"/>
      <c r="O12" s="175"/>
      <c r="P12" s="175"/>
      <c r="Q12" s="175"/>
      <c r="R12" s="166"/>
    </row>
    <row r="13" spans="1:18" ht="9.75" customHeight="1" thickBot="1">
      <c r="A13" s="168"/>
      <c r="B13" s="341"/>
      <c r="C13" s="341"/>
      <c r="D13" s="341"/>
      <c r="E13" s="341"/>
      <c r="F13" s="341"/>
      <c r="G13" s="338"/>
      <c r="H13" s="45"/>
      <c r="I13" s="57"/>
      <c r="J13" s="32"/>
      <c r="K13" s="32"/>
      <c r="L13" s="338"/>
      <c r="M13" s="338"/>
      <c r="N13" s="338"/>
      <c r="O13" s="175"/>
      <c r="P13" s="175"/>
      <c r="Q13" s="175"/>
      <c r="R13" s="166"/>
    </row>
    <row r="14" spans="1:18" ht="28.5" customHeight="1" thickBot="1">
      <c r="A14" s="168"/>
      <c r="B14" s="176"/>
      <c r="C14" s="177"/>
      <c r="D14" s="177"/>
      <c r="E14" s="17"/>
      <c r="F14" s="177"/>
      <c r="G14" s="177"/>
      <c r="H14" s="93"/>
      <c r="I14" s="44" t="s">
        <v>104</v>
      </c>
      <c r="J14" s="668" t="s">
        <v>833</v>
      </c>
      <c r="K14" s="669"/>
      <c r="L14" s="177"/>
      <c r="M14" s="177"/>
      <c r="N14" s="177"/>
      <c r="O14" s="175"/>
      <c r="P14" s="175"/>
      <c r="Q14" s="175"/>
      <c r="R14" s="166"/>
    </row>
    <row r="15" spans="1:18" ht="42" customHeight="1" thickTop="1" thickBot="1">
      <c r="B15" s="164" t="s">
        <v>82</v>
      </c>
      <c r="C15" s="155" t="s">
        <v>81</v>
      </c>
      <c r="D15" s="156" t="s">
        <v>103</v>
      </c>
      <c r="E15" s="156" t="s">
        <v>83</v>
      </c>
      <c r="F15" s="157" t="s">
        <v>100</v>
      </c>
      <c r="H15" s="314"/>
      <c r="I15" s="358" t="s">
        <v>428</v>
      </c>
      <c r="J15" s="676" t="s">
        <v>830</v>
      </c>
      <c r="K15" s="677"/>
    </row>
    <row r="16" spans="1:18" ht="31.5" customHeight="1" thickBot="1">
      <c r="B16" s="359"/>
      <c r="C16" s="360" t="s">
        <v>24</v>
      </c>
      <c r="D16" s="361" t="str">
        <f>IF(ISBLANK('A3'!D8),"",'A3'!D8)</f>
        <v>m</v>
      </c>
      <c r="E16" s="325"/>
      <c r="F16" s="362" t="s">
        <v>483</v>
      </c>
      <c r="H16" s="184"/>
      <c r="I16" s="363"/>
      <c r="J16" s="675"/>
      <c r="K16" s="675"/>
    </row>
    <row r="17" spans="2:17" ht="55.5" customHeight="1" thickBot="1">
      <c r="B17" s="364" t="s">
        <v>481</v>
      </c>
      <c r="C17" s="365" t="s">
        <v>482</v>
      </c>
      <c r="D17" s="366" t="s">
        <v>25</v>
      </c>
      <c r="E17" s="325"/>
      <c r="F17" s="147" t="s">
        <v>484</v>
      </c>
      <c r="H17" s="342" t="s">
        <v>503</v>
      </c>
    </row>
    <row r="18" spans="2:17" ht="99" customHeight="1" thickBot="1">
      <c r="B18" s="185" t="s">
        <v>465</v>
      </c>
      <c r="C18" s="365" t="s">
        <v>486</v>
      </c>
      <c r="D18" s="366" t="s">
        <v>25</v>
      </c>
      <c r="E18" s="325"/>
      <c r="F18" s="147" t="s">
        <v>485</v>
      </c>
    </row>
    <row r="19" spans="2:17" ht="26.25" customHeight="1" thickBot="1">
      <c r="B19" s="614" t="s">
        <v>46</v>
      </c>
      <c r="C19" s="365" t="s">
        <v>487</v>
      </c>
      <c r="D19" s="366" t="s">
        <v>25</v>
      </c>
      <c r="E19" s="325"/>
      <c r="F19" s="367"/>
    </row>
    <row r="20" spans="2:17" ht="25.5" customHeight="1" thickBot="1">
      <c r="B20" s="671"/>
      <c r="C20" s="365" t="s">
        <v>488</v>
      </c>
      <c r="D20" s="366" t="s">
        <v>25</v>
      </c>
      <c r="E20" s="325"/>
      <c r="F20" s="367"/>
      <c r="I20" s="368"/>
    </row>
    <row r="21" spans="2:17" ht="14.1" thickBot="1">
      <c r="B21" s="185" t="s">
        <v>48</v>
      </c>
      <c r="C21" s="365" t="s">
        <v>489</v>
      </c>
      <c r="D21" s="366" t="s">
        <v>25</v>
      </c>
      <c r="E21" s="325"/>
      <c r="F21" s="367"/>
    </row>
    <row r="22" spans="2:17" ht="14.1" thickBot="1">
      <c r="B22" s="185" t="s">
        <v>50</v>
      </c>
      <c r="C22" s="365" t="s">
        <v>490</v>
      </c>
      <c r="D22" s="366" t="s">
        <v>25</v>
      </c>
      <c r="E22" s="325"/>
      <c r="F22" s="367"/>
    </row>
    <row r="23" spans="2:17" ht="14.1" thickBot="1">
      <c r="B23" s="185" t="s">
        <v>51</v>
      </c>
      <c r="C23" s="365" t="s">
        <v>491</v>
      </c>
      <c r="D23" s="366" t="s">
        <v>25</v>
      </c>
      <c r="E23" s="325"/>
      <c r="F23" s="369"/>
      <c r="Q23" s="97"/>
    </row>
    <row r="24" spans="2:17" ht="14.1" thickBot="1">
      <c r="B24" s="185" t="s">
        <v>68</v>
      </c>
      <c r="C24" s="365" t="s">
        <v>492</v>
      </c>
      <c r="D24" s="366" t="s">
        <v>25</v>
      </c>
      <c r="E24" s="325"/>
      <c r="F24" s="369"/>
    </row>
    <row r="25" spans="2:17" ht="96" customHeight="1" thickBot="1">
      <c r="B25" s="614" t="s">
        <v>71</v>
      </c>
      <c r="C25" s="370" t="s">
        <v>493</v>
      </c>
      <c r="D25" s="371"/>
      <c r="E25" s="332"/>
      <c r="F25" s="147" t="s">
        <v>494</v>
      </c>
    </row>
    <row r="26" spans="2:17" ht="41.25" customHeight="1" thickBot="1">
      <c r="B26" s="671"/>
      <c r="C26" s="365" t="s">
        <v>495</v>
      </c>
      <c r="D26" s="366" t="s">
        <v>25</v>
      </c>
      <c r="E26" s="325"/>
      <c r="F26" s="147" t="s">
        <v>496</v>
      </c>
    </row>
    <row r="27" spans="2:17" ht="57.75" customHeight="1" thickBot="1">
      <c r="B27" s="185" t="s">
        <v>69</v>
      </c>
      <c r="C27" s="365" t="s">
        <v>497</v>
      </c>
      <c r="D27" s="366" t="s">
        <v>25</v>
      </c>
      <c r="E27" s="325"/>
      <c r="F27" s="672" t="s">
        <v>501</v>
      </c>
    </row>
    <row r="28" spans="2:17" ht="27.75" customHeight="1" thickBot="1">
      <c r="B28" s="185" t="s">
        <v>72</v>
      </c>
      <c r="C28" s="365" t="s">
        <v>498</v>
      </c>
      <c r="D28" s="366" t="s">
        <v>25</v>
      </c>
      <c r="E28" s="325"/>
      <c r="F28" s="673"/>
    </row>
    <row r="29" spans="2:17" ht="61.5" customHeight="1" thickBot="1">
      <c r="B29" s="372" t="s">
        <v>70</v>
      </c>
      <c r="C29" s="373" t="s">
        <v>499</v>
      </c>
      <c r="D29" s="366" t="s">
        <v>25</v>
      </c>
      <c r="E29" s="325"/>
      <c r="F29" s="674"/>
    </row>
    <row r="30" spans="2:17" ht="38.1" thickBot="1">
      <c r="B30" s="371"/>
      <c r="C30" s="374" t="s">
        <v>140</v>
      </c>
      <c r="D30" s="366" t="s">
        <v>25</v>
      </c>
      <c r="E30" s="332"/>
      <c r="F30" s="375"/>
    </row>
    <row r="31" spans="2:17" ht="46.5" customHeight="1" thickBot="1">
      <c r="B31" s="371"/>
      <c r="C31" s="376" t="s">
        <v>500</v>
      </c>
      <c r="D31" s="371"/>
      <c r="E31" s="325"/>
      <c r="F31" s="377" t="s">
        <v>502</v>
      </c>
    </row>
    <row r="32" spans="2:17" ht="15" customHeight="1" thickTop="1" thickBot="1"/>
    <row r="33" spans="2:11" ht="32.25" customHeight="1" thickTop="1" thickBot="1">
      <c r="B33" s="164" t="s">
        <v>43</v>
      </c>
      <c r="C33" s="352" t="s">
        <v>436</v>
      </c>
      <c r="E33" s="7"/>
    </row>
    <row r="34" spans="2:11" ht="37.5" customHeight="1" thickBot="1">
      <c r="B34" s="272" t="s">
        <v>422</v>
      </c>
      <c r="C34" s="349"/>
      <c r="D34" s="670"/>
      <c r="E34" s="670"/>
      <c r="H34" s="7"/>
      <c r="K34" s="7"/>
    </row>
    <row r="35" spans="2:11" ht="38.25" customHeight="1" thickBot="1">
      <c r="B35" s="378" t="s">
        <v>421</v>
      </c>
      <c r="C35" s="349"/>
      <c r="D35" s="670"/>
      <c r="E35" s="670"/>
      <c r="H35" s="23"/>
    </row>
    <row r="36" spans="2:11" ht="14.1" thickTop="1">
      <c r="H36" s="23"/>
    </row>
    <row r="39" spans="2:11" ht="13.8">
      <c r="H39" s="351"/>
    </row>
  </sheetData>
  <sheetProtection sheet="1" objects="1" scenarios="1"/>
  <mergeCells count="14">
    <mergeCell ref="J14:K14"/>
    <mergeCell ref="D35:E35"/>
    <mergeCell ref="B25:B26"/>
    <mergeCell ref="D34:E34"/>
    <mergeCell ref="B19:B20"/>
    <mergeCell ref="F27:F29"/>
    <mergeCell ref="J16:K16"/>
    <mergeCell ref="J15:K15"/>
    <mergeCell ref="B3:F3"/>
    <mergeCell ref="H3:K3"/>
    <mergeCell ref="H4:K4"/>
    <mergeCell ref="J6:K8"/>
    <mergeCell ref="B4:F11"/>
    <mergeCell ref="J10:K12"/>
  </mergeCells>
  <conditionalFormatting sqref="C34">
    <cfRule type="containsBlanks" dxfId="573" priority="33">
      <formula>LEN(TRIM(C34))=0</formula>
    </cfRule>
  </conditionalFormatting>
  <conditionalFormatting sqref="C35">
    <cfRule type="containsBlanks" dxfId="572" priority="32">
      <formula>LEN(TRIM(C35))=0</formula>
    </cfRule>
  </conditionalFormatting>
  <conditionalFormatting sqref="E17:E28">
    <cfRule type="containsBlanks" dxfId="571" priority="149">
      <formula>LEN(TRIM(E17))=0</formula>
    </cfRule>
  </conditionalFormatting>
  <conditionalFormatting sqref="C35">
    <cfRule type="containsBlanks" dxfId="570" priority="30">
      <formula>LEN(TRIM(C35))=0</formula>
    </cfRule>
  </conditionalFormatting>
  <conditionalFormatting sqref="F26 C26:D26">
    <cfRule type="expression" dxfId="569" priority="14">
      <formula>$E$25="NO"</formula>
    </cfRule>
  </conditionalFormatting>
  <conditionalFormatting sqref="E26">
    <cfRule type="expression" dxfId="568" priority="26">
      <formula>$E$25="NO"</formula>
    </cfRule>
  </conditionalFormatting>
  <conditionalFormatting sqref="E27">
    <cfRule type="expression" dxfId="567" priority="12">
      <formula>NOT(E28="")</formula>
    </cfRule>
  </conditionalFormatting>
  <conditionalFormatting sqref="E28">
    <cfRule type="expression" dxfId="566" priority="146">
      <formula>NOT(E29="")</formula>
    </cfRule>
    <cfRule type="expression" dxfId="565" priority="148">
      <formula>NOT(E27="")</formula>
    </cfRule>
  </conditionalFormatting>
  <conditionalFormatting sqref="D17:D24 D26:D29">
    <cfRule type="containsBlanks" dxfId="564" priority="27">
      <formula>LEN(TRIM(D17))=0</formula>
    </cfRule>
  </conditionalFormatting>
  <conditionalFormatting sqref="E29">
    <cfRule type="expression" dxfId="563" priority="9">
      <formula>NOT($E$28="")</formula>
    </cfRule>
    <cfRule type="containsBlanks" dxfId="562" priority="151">
      <formula>LEN(TRIM(E29))=0</formula>
    </cfRule>
  </conditionalFormatting>
  <conditionalFormatting sqref="C28:D28">
    <cfRule type="expression" dxfId="561" priority="10">
      <formula>NOT($E$29="")</formula>
    </cfRule>
    <cfRule type="expression" dxfId="560" priority="11">
      <formula>NOT($E$27="")</formula>
    </cfRule>
  </conditionalFormatting>
  <conditionalFormatting sqref="C27:D27">
    <cfRule type="expression" dxfId="559" priority="8">
      <formula>NOT($E$28="")</formula>
    </cfRule>
  </conditionalFormatting>
  <conditionalFormatting sqref="C29:D29">
    <cfRule type="expression" dxfId="558" priority="7">
      <formula>NOT($E$28="")</formula>
    </cfRule>
  </conditionalFormatting>
  <conditionalFormatting sqref="D30">
    <cfRule type="containsBlanks" dxfId="557" priority="6">
      <formula>LEN(TRIM(D30))=0</formula>
    </cfRule>
  </conditionalFormatting>
  <conditionalFormatting sqref="D30">
    <cfRule type="expression" dxfId="556" priority="5">
      <formula>NOT($E$28="")</formula>
    </cfRule>
  </conditionalFormatting>
  <conditionalFormatting sqref="E30">
    <cfRule type="containsBlanks" dxfId="555" priority="4">
      <formula>LEN(TRIM(E30))=0</formula>
    </cfRule>
  </conditionalFormatting>
  <conditionalFormatting sqref="E31">
    <cfRule type="expression" dxfId="554" priority="2">
      <formula>$E$30="NO"</formula>
    </cfRule>
    <cfRule type="containsBlanks" dxfId="553" priority="3">
      <formula>LEN(TRIM(E31))=0</formula>
    </cfRule>
  </conditionalFormatting>
  <conditionalFormatting sqref="C31 F31">
    <cfRule type="expression" dxfId="552" priority="1">
      <formula>$E$30="NO"</formula>
    </cfRule>
  </conditionalFormatting>
  <dataValidations count="1">
    <dataValidation type="list" showInputMessage="1" showErrorMessage="1" sqref="E25 E30 C34:C35" xr:uid="{00000000-0002-0000-0600-000000000000}">
      <formula1>"YES, NO"</formula1>
    </dataValidation>
  </dataValidations>
  <pageMargins left="0.23622047244094491" right="0.23622047244094491" top="0.74803149606299213" bottom="0.74803149606299213" header="0.31496062992125984" footer="0.31496062992125984"/>
  <pageSetup paperSize="9" scale="8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N34"/>
  <sheetViews>
    <sheetView zoomScale="80" zoomScaleNormal="80" workbookViewId="0"/>
  </sheetViews>
  <sheetFormatPr defaultColWidth="9.1640625" defaultRowHeight="12.6"/>
  <cols>
    <col min="1" max="1" width="1.83203125" style="167" customWidth="1"/>
    <col min="2" max="2" width="31.27734375" style="167" customWidth="1"/>
    <col min="3" max="3" width="14.71875" style="167" customWidth="1"/>
    <col min="4" max="4" width="9.1640625" style="167"/>
    <col min="5" max="5" width="9.5546875" style="167" customWidth="1"/>
    <col min="6" max="6" width="9.1640625" style="167"/>
    <col min="7" max="7" width="15.5546875" style="167" customWidth="1"/>
    <col min="8" max="8" width="15.71875" style="167" customWidth="1"/>
    <col min="9" max="9" width="17.27734375" style="167" customWidth="1"/>
    <col min="10" max="10" width="22.5546875" style="167" customWidth="1"/>
    <col min="11" max="11" width="27.83203125" style="167" customWidth="1"/>
    <col min="12" max="16384" width="9.1640625" style="167"/>
  </cols>
  <sheetData>
    <row r="1" spans="1:14" ht="38.25" customHeight="1">
      <c r="A1" s="85"/>
      <c r="B1" s="84" t="s">
        <v>5</v>
      </c>
      <c r="C1" s="161" t="s">
        <v>504</v>
      </c>
      <c r="D1" s="161"/>
      <c r="E1" s="86"/>
      <c r="F1" s="86"/>
      <c r="G1" s="86"/>
      <c r="H1" s="86"/>
      <c r="I1" s="86"/>
      <c r="J1" s="86"/>
      <c r="K1" s="86"/>
      <c r="L1" s="137"/>
      <c r="M1" s="137"/>
      <c r="N1" s="137"/>
    </row>
    <row r="2" spans="1:14" ht="15" customHeight="1">
      <c r="A2" s="168"/>
      <c r="B2" s="169"/>
      <c r="C2" s="170"/>
      <c r="D2" s="170"/>
      <c r="E2" s="137"/>
      <c r="F2" s="137"/>
      <c r="G2" s="137"/>
      <c r="H2" s="137"/>
      <c r="I2" s="137"/>
      <c r="J2" s="137"/>
      <c r="K2" s="137"/>
      <c r="L2" s="137"/>
      <c r="M2" s="137"/>
      <c r="N2" s="137"/>
    </row>
    <row r="3" spans="1:14" ht="20.100000000000001" customHeight="1">
      <c r="A3" s="168"/>
      <c r="B3" s="651" t="s">
        <v>433</v>
      </c>
      <c r="C3" s="652"/>
      <c r="D3" s="652"/>
      <c r="E3" s="652"/>
      <c r="F3" s="653"/>
      <c r="G3" s="337"/>
      <c r="H3" s="651" t="s">
        <v>139</v>
      </c>
      <c r="I3" s="652"/>
      <c r="J3" s="652"/>
      <c r="K3" s="653"/>
      <c r="L3" s="302"/>
      <c r="M3" s="302"/>
      <c r="N3" s="302"/>
    </row>
    <row r="4" spans="1:14" ht="6.75" customHeight="1">
      <c r="A4" s="168"/>
      <c r="B4" s="681" t="s">
        <v>505</v>
      </c>
      <c r="C4" s="682"/>
      <c r="D4" s="682"/>
      <c r="E4" s="682"/>
      <c r="F4" s="683"/>
      <c r="G4" s="338"/>
      <c r="H4" s="619"/>
      <c r="I4" s="619"/>
      <c r="J4" s="619"/>
      <c r="K4" s="619"/>
      <c r="L4" s="177"/>
      <c r="M4" s="177"/>
      <c r="N4" s="177"/>
    </row>
    <row r="5" spans="1:14" ht="4.5" customHeight="1" thickBot="1">
      <c r="A5" s="168"/>
      <c r="B5" s="681"/>
      <c r="C5" s="682"/>
      <c r="D5" s="682"/>
      <c r="E5" s="682"/>
      <c r="F5" s="683"/>
      <c r="G5" s="175"/>
      <c r="H5" s="339"/>
      <c r="I5" s="24"/>
      <c r="J5" s="19"/>
      <c r="K5" s="19"/>
      <c r="L5" s="177"/>
      <c r="M5" s="177"/>
      <c r="N5" s="177"/>
    </row>
    <row r="6" spans="1:14" ht="43.5" customHeight="1" thickBot="1">
      <c r="A6" s="168"/>
      <c r="B6" s="681"/>
      <c r="C6" s="682"/>
      <c r="D6" s="682"/>
      <c r="E6" s="682"/>
      <c r="F6" s="683"/>
      <c r="G6" s="175"/>
      <c r="H6" s="43"/>
      <c r="I6" s="148" t="s">
        <v>136</v>
      </c>
      <c r="J6" s="542" t="s">
        <v>831</v>
      </c>
      <c r="K6" s="654"/>
      <c r="L6" s="177"/>
      <c r="M6" s="177"/>
      <c r="N6" s="177"/>
    </row>
    <row r="7" spans="1:14" ht="6.75" customHeight="1" thickBot="1">
      <c r="A7" s="168"/>
      <c r="B7" s="681"/>
      <c r="C7" s="682"/>
      <c r="D7" s="682"/>
      <c r="E7" s="682"/>
      <c r="F7" s="683"/>
      <c r="G7" s="175"/>
      <c r="H7" s="340"/>
      <c r="I7" s="50"/>
      <c r="J7" s="679"/>
      <c r="K7" s="656"/>
      <c r="L7" s="177"/>
      <c r="M7" s="177"/>
      <c r="N7" s="177"/>
    </row>
    <row r="8" spans="1:14" ht="84.75" customHeight="1" thickBot="1">
      <c r="A8" s="168"/>
      <c r="B8" s="681"/>
      <c r="C8" s="682"/>
      <c r="D8" s="682"/>
      <c r="E8" s="682"/>
      <c r="F8" s="683"/>
      <c r="G8" s="175"/>
      <c r="H8" s="48"/>
      <c r="I8" s="49" t="s">
        <v>135</v>
      </c>
      <c r="J8" s="680"/>
      <c r="K8" s="658"/>
      <c r="L8" s="177"/>
      <c r="M8" s="177"/>
      <c r="N8" s="177"/>
    </row>
    <row r="9" spans="1:14" ht="7.5" customHeight="1" thickBot="1">
      <c r="A9" s="168"/>
      <c r="B9" s="681"/>
      <c r="C9" s="682"/>
      <c r="D9" s="682"/>
      <c r="E9" s="682"/>
      <c r="F9" s="683"/>
      <c r="G9" s="175"/>
      <c r="H9" s="46"/>
      <c r="I9" s="47"/>
      <c r="J9" s="32"/>
      <c r="K9" s="27"/>
      <c r="L9" s="177"/>
      <c r="M9" s="177"/>
      <c r="N9" s="177"/>
    </row>
    <row r="10" spans="1:14" ht="42" customHeight="1" thickBot="1">
      <c r="A10" s="168"/>
      <c r="B10" s="341"/>
      <c r="C10" s="341"/>
      <c r="D10" s="341"/>
      <c r="E10" s="341"/>
      <c r="F10" s="341"/>
      <c r="G10" s="175"/>
      <c r="H10" s="52"/>
      <c r="I10" s="53" t="s">
        <v>137</v>
      </c>
      <c r="J10" s="542" t="s">
        <v>832</v>
      </c>
      <c r="K10" s="543"/>
      <c r="L10" s="177"/>
      <c r="M10" s="177"/>
      <c r="N10" s="177"/>
    </row>
    <row r="11" spans="1:14" ht="6" customHeight="1" thickBot="1">
      <c r="A11" s="168"/>
      <c r="B11" s="341"/>
      <c r="C11" s="341"/>
      <c r="D11" s="341"/>
      <c r="E11" s="341"/>
      <c r="F11" s="341"/>
      <c r="G11" s="175"/>
      <c r="H11" s="146"/>
      <c r="I11" s="25"/>
      <c r="J11" s="544"/>
      <c r="K11" s="545"/>
      <c r="L11" s="177"/>
      <c r="M11" s="177"/>
      <c r="N11" s="177"/>
    </row>
    <row r="12" spans="1:14" ht="30" customHeight="1" thickBot="1">
      <c r="A12" s="168"/>
      <c r="B12" s="176"/>
      <c r="C12" s="174"/>
      <c r="D12" s="174"/>
      <c r="E12" s="174"/>
      <c r="F12" s="174"/>
      <c r="G12" s="175"/>
      <c r="H12" s="55"/>
      <c r="I12" s="49" t="s">
        <v>138</v>
      </c>
      <c r="J12" s="546"/>
      <c r="K12" s="547"/>
      <c r="L12" s="177"/>
      <c r="M12" s="177"/>
      <c r="N12" s="177"/>
    </row>
    <row r="13" spans="1:14" ht="7.5" customHeight="1" thickBot="1">
      <c r="A13" s="168"/>
      <c r="B13" s="176"/>
      <c r="C13" s="175"/>
      <c r="D13" s="175"/>
      <c r="E13" s="175"/>
      <c r="F13" s="175"/>
      <c r="G13" s="175"/>
      <c r="H13" s="45"/>
      <c r="I13" s="57"/>
      <c r="J13" s="32"/>
      <c r="K13" s="32"/>
      <c r="L13" s="177"/>
      <c r="M13" s="177"/>
      <c r="N13" s="177"/>
    </row>
    <row r="14" spans="1:14" ht="27" customHeight="1" thickBot="1">
      <c r="B14" s="342" t="s">
        <v>76</v>
      </c>
      <c r="C14" s="97"/>
      <c r="D14" s="97"/>
      <c r="E14" s="97"/>
      <c r="F14" s="453"/>
      <c r="H14" s="93"/>
      <c r="I14" s="148" t="s">
        <v>104</v>
      </c>
      <c r="J14" s="522" t="s">
        <v>833</v>
      </c>
      <c r="K14" s="669"/>
    </row>
    <row r="15" spans="1:14" ht="14.1" thickBot="1">
      <c r="B15" s="108" t="str">
        <f>IF(F14="YES", "Does the arm have any electrically powered systems?", "")</f>
        <v/>
      </c>
      <c r="C15" s="97"/>
      <c r="D15" s="97"/>
      <c r="E15" s="97"/>
      <c r="F15" s="454"/>
      <c r="J15" s="18"/>
    </row>
    <row r="16" spans="1:14" ht="13.8">
      <c r="B16" s="343" t="str">
        <f>IF(F14="", "", IF(F14="NO", "Fill in this table.", IF(AND(F14="YES", F15=""),"", IF(AND(F14="YES", F15="NO"), "Most of this table is not applicable in this case. Only specify the Hazardous Area Classification.",  "Fill in this table.") )))</f>
        <v/>
      </c>
      <c r="C16" s="97"/>
      <c r="D16" s="97"/>
      <c r="E16" s="97"/>
      <c r="F16" s="344"/>
      <c r="H16" s="314"/>
      <c r="I16" s="148" t="s">
        <v>428</v>
      </c>
      <c r="J16" s="676" t="s">
        <v>830</v>
      </c>
      <c r="K16" s="677"/>
    </row>
    <row r="17" spans="2:11" ht="14.1" thickBot="1">
      <c r="I17" s="7"/>
    </row>
    <row r="18" spans="2:11" ht="46.5" customHeight="1" thickTop="1" thickBot="1">
      <c r="B18" s="164" t="s">
        <v>77</v>
      </c>
      <c r="C18" s="156" t="s">
        <v>78</v>
      </c>
      <c r="D18" s="156" t="s">
        <v>73</v>
      </c>
      <c r="E18" s="156" t="s">
        <v>74</v>
      </c>
      <c r="F18" s="156" t="s">
        <v>75</v>
      </c>
      <c r="G18" s="352" t="s">
        <v>79</v>
      </c>
      <c r="I18" s="23"/>
    </row>
    <row r="19" spans="2:11" ht="23.25" customHeight="1" thickBot="1">
      <c r="B19" s="345" t="s">
        <v>506</v>
      </c>
      <c r="C19" s="325"/>
      <c r="D19" s="325"/>
      <c r="E19" s="325"/>
      <c r="F19" s="325"/>
      <c r="G19" s="325"/>
      <c r="I19" s="23"/>
    </row>
    <row r="20" spans="2:11" ht="14.1" thickBot="1">
      <c r="B20" s="345" t="s">
        <v>507</v>
      </c>
      <c r="C20" s="325"/>
      <c r="D20" s="325"/>
      <c r="E20" s="325"/>
      <c r="F20" s="325"/>
      <c r="G20" s="325"/>
    </row>
    <row r="21" spans="2:11" ht="14.1" thickBot="1">
      <c r="B21" s="346" t="s">
        <v>508</v>
      </c>
      <c r="C21" s="325"/>
      <c r="D21" s="325"/>
      <c r="E21" s="325"/>
      <c r="F21" s="325"/>
      <c r="G21" s="325"/>
    </row>
    <row r="22" spans="2:11" ht="14.1" thickBot="1">
      <c r="B22" s="346" t="s">
        <v>509</v>
      </c>
      <c r="C22" s="325"/>
      <c r="D22" s="325"/>
      <c r="E22" s="325"/>
      <c r="F22" s="325"/>
      <c r="G22" s="325"/>
    </row>
    <row r="23" spans="2:11" ht="21" customHeight="1" thickBot="1">
      <c r="B23" s="347" t="s">
        <v>510</v>
      </c>
      <c r="C23" s="325"/>
      <c r="D23" s="325"/>
      <c r="E23" s="325"/>
      <c r="F23" s="325"/>
      <c r="G23" s="325"/>
    </row>
    <row r="24" spans="2:11" ht="31.5" customHeight="1" thickTop="1" thickBot="1">
      <c r="B24" s="348" t="s">
        <v>511</v>
      </c>
      <c r="C24" s="678"/>
      <c r="D24" s="678"/>
      <c r="E24" s="678"/>
      <c r="F24" s="678"/>
      <c r="G24" s="678"/>
      <c r="H24" s="18"/>
      <c r="K24" s="18"/>
    </row>
    <row r="25" spans="2:11" ht="15" customHeight="1" thickTop="1" thickBot="1">
      <c r="D25" s="172"/>
      <c r="E25" s="172"/>
      <c r="F25" s="172"/>
      <c r="G25" s="172"/>
      <c r="I25" s="8"/>
    </row>
    <row r="26" spans="2:11" ht="50.25" customHeight="1" thickTop="1" thickBot="1">
      <c r="B26" s="354" t="s">
        <v>43</v>
      </c>
      <c r="C26" s="353" t="s">
        <v>436</v>
      </c>
    </row>
    <row r="27" spans="2:11" ht="62.25" customHeight="1" thickBot="1">
      <c r="B27" s="132" t="s">
        <v>423</v>
      </c>
      <c r="C27" s="349"/>
    </row>
    <row r="28" spans="2:11" ht="30.75" customHeight="1" thickBot="1">
      <c r="B28" s="350" t="s">
        <v>141</v>
      </c>
      <c r="C28" s="349"/>
    </row>
    <row r="29" spans="2:11" ht="12.9" thickTop="1"/>
    <row r="30" spans="2:11" ht="13.8">
      <c r="B30" s="351"/>
    </row>
    <row r="32" spans="2:11" ht="13.8">
      <c r="B32" s="351"/>
    </row>
    <row r="34" spans="2:2" ht="13.8">
      <c r="B34" s="351"/>
    </row>
  </sheetData>
  <sheetProtection sheet="1" objects="1" scenarios="1"/>
  <dataConsolidate/>
  <mergeCells count="9">
    <mergeCell ref="C24:G24"/>
    <mergeCell ref="H3:K3"/>
    <mergeCell ref="H4:K4"/>
    <mergeCell ref="J6:K8"/>
    <mergeCell ref="J10:K12"/>
    <mergeCell ref="J14:K14"/>
    <mergeCell ref="B3:F3"/>
    <mergeCell ref="B4:F9"/>
    <mergeCell ref="J16:K16"/>
  </mergeCells>
  <conditionalFormatting sqref="C19:E19 G19 C24">
    <cfRule type="containsBlanks" dxfId="551" priority="148">
      <formula>LEN(TRIM(C19))=0</formula>
    </cfRule>
  </conditionalFormatting>
  <conditionalFormatting sqref="C27:C28 F14">
    <cfRule type="containsBlanks" dxfId="550" priority="18">
      <formula>LEN(TRIM(C14))=0</formula>
    </cfRule>
  </conditionalFormatting>
  <conditionalFormatting sqref="F15">
    <cfRule type="notContainsBlanks" dxfId="549" priority="2">
      <formula>LEN(TRIM(F15))&gt;0</formula>
    </cfRule>
    <cfRule type="expression" dxfId="548" priority="16">
      <formula>B15="Does the arm have any electrically powered systems?"</formula>
    </cfRule>
  </conditionalFormatting>
  <conditionalFormatting sqref="F19 C20:G23">
    <cfRule type="containsBlanks" dxfId="547" priority="149">
      <formula>LEN(TRIM(C19))=0</formula>
    </cfRule>
  </conditionalFormatting>
  <conditionalFormatting sqref="B19 B21:B23">
    <cfRule type="expression" dxfId="546" priority="147">
      <formula>$F$15="NO"</formula>
    </cfRule>
  </conditionalFormatting>
  <conditionalFormatting sqref="C19:G23">
    <cfRule type="expression" dxfId="545" priority="21">
      <formula>$F$15="NO"</formula>
    </cfRule>
  </conditionalFormatting>
  <conditionalFormatting sqref="F14">
    <cfRule type="notContainsBlanks" dxfId="544" priority="3">
      <formula>LEN(TRIM(F14))&gt;0</formula>
    </cfRule>
  </conditionalFormatting>
  <conditionalFormatting sqref="B20">
    <cfRule type="expression" dxfId="543" priority="1">
      <formula>$F$15="NO"</formula>
    </cfRule>
  </conditionalFormatting>
  <dataValidations count="3">
    <dataValidation type="list" showInputMessage="1" showErrorMessage="1" sqref="F14:F15" xr:uid="{00000000-0002-0000-0800-000000000000}">
      <formula1>"YES, NO"</formula1>
    </dataValidation>
    <dataValidation type="list" allowBlank="1" showInputMessage="1" showErrorMessage="1" sqref="C27:C28" xr:uid="{00000000-0002-0000-0800-000001000000}">
      <formula1>"YES, NO"</formula1>
    </dataValidation>
    <dataValidation type="list" allowBlank="1" showInputMessage="1" showErrorMessage="1" sqref="C30" xr:uid="{00000000-0002-0000-0800-000002000000}">
      <formula1>list1</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V76"/>
  <sheetViews>
    <sheetView zoomScale="80" zoomScaleNormal="80" workbookViewId="0"/>
  </sheetViews>
  <sheetFormatPr defaultColWidth="9.1640625" defaultRowHeight="12.6"/>
  <cols>
    <col min="1" max="1" width="3" style="167" customWidth="1"/>
    <col min="2" max="2" width="27" style="167" customWidth="1"/>
    <col min="3" max="3" width="64.71875" style="167" customWidth="1"/>
    <col min="4" max="4" width="25.83203125" style="167" customWidth="1"/>
    <col min="5" max="5" width="79.5546875" style="167" customWidth="1"/>
    <col min="6" max="6" width="9.71875" style="167" customWidth="1"/>
    <col min="7" max="7" width="15.27734375" style="167" customWidth="1"/>
    <col min="8" max="8" width="20.1640625" style="167" customWidth="1"/>
    <col min="9" max="9" width="9.1640625" style="167"/>
    <col min="10" max="10" width="37.5546875" style="167" customWidth="1"/>
    <col min="11" max="16384" width="9.1640625" style="167"/>
  </cols>
  <sheetData>
    <row r="1" spans="1:22" ht="33.75" customHeight="1">
      <c r="A1" s="85"/>
      <c r="B1" s="84" t="s">
        <v>6</v>
      </c>
      <c r="C1" s="161" t="s">
        <v>512</v>
      </c>
      <c r="D1" s="161"/>
      <c r="E1" s="161"/>
      <c r="F1" s="170"/>
      <c r="G1" s="166"/>
      <c r="H1" s="170"/>
      <c r="I1" s="137"/>
      <c r="J1" s="137"/>
      <c r="K1" s="137"/>
      <c r="L1" s="137"/>
      <c r="M1" s="137"/>
      <c r="N1" s="137"/>
      <c r="O1" s="137"/>
      <c r="P1" s="137"/>
      <c r="Q1" s="137"/>
      <c r="R1" s="137"/>
      <c r="S1" s="301"/>
      <c r="T1" s="301"/>
      <c r="U1" s="301"/>
      <c r="V1" s="301"/>
    </row>
    <row r="2" spans="1:22" ht="12" customHeight="1">
      <c r="A2" s="168"/>
      <c r="B2" s="169"/>
      <c r="C2" s="169"/>
      <c r="D2" s="169"/>
      <c r="E2" s="169"/>
      <c r="F2" s="169"/>
      <c r="G2" s="170"/>
      <c r="H2" s="170"/>
      <c r="I2" s="137"/>
      <c r="J2" s="137"/>
      <c r="K2" s="137"/>
      <c r="L2" s="137"/>
      <c r="M2" s="137"/>
      <c r="N2" s="137"/>
      <c r="O2" s="137"/>
      <c r="P2" s="137"/>
      <c r="Q2" s="137"/>
      <c r="R2" s="137"/>
    </row>
    <row r="3" spans="1:22" ht="20.100000000000001" customHeight="1">
      <c r="A3" s="168"/>
      <c r="B3" s="651" t="s">
        <v>433</v>
      </c>
      <c r="C3" s="652"/>
      <c r="D3" s="652"/>
      <c r="E3" s="653"/>
      <c r="F3" s="3"/>
      <c r="G3" s="651" t="s">
        <v>139</v>
      </c>
      <c r="H3" s="652"/>
      <c r="I3" s="652"/>
      <c r="J3" s="653"/>
      <c r="K3" s="302"/>
      <c r="L3" s="302"/>
      <c r="M3" s="302"/>
      <c r="N3" s="302"/>
      <c r="O3" s="302"/>
      <c r="P3" s="302"/>
      <c r="Q3" s="302"/>
      <c r="R3" s="302"/>
      <c r="S3" s="302"/>
      <c r="T3" s="302"/>
      <c r="U3" s="302"/>
      <c r="V3" s="302"/>
    </row>
    <row r="4" spans="1:22" ht="5.25" customHeight="1">
      <c r="A4" s="168"/>
      <c r="B4" s="681" t="s">
        <v>513</v>
      </c>
      <c r="C4" s="682"/>
      <c r="D4" s="682"/>
      <c r="E4" s="683"/>
      <c r="F4" s="303"/>
      <c r="G4" s="619"/>
      <c r="H4" s="619"/>
      <c r="I4" s="619"/>
      <c r="J4" s="619"/>
      <c r="K4" s="177"/>
      <c r="L4" s="177"/>
      <c r="M4" s="177"/>
      <c r="N4" s="177"/>
      <c r="O4" s="177"/>
      <c r="P4" s="177"/>
      <c r="Q4" s="177"/>
      <c r="R4" s="177"/>
      <c r="S4" s="302"/>
      <c r="T4" s="302"/>
      <c r="U4" s="302"/>
      <c r="V4" s="302"/>
    </row>
    <row r="5" spans="1:22" ht="3.75" customHeight="1" thickBot="1">
      <c r="B5" s="681"/>
      <c r="C5" s="682"/>
      <c r="D5" s="682"/>
      <c r="E5" s="683"/>
      <c r="G5" s="304"/>
      <c r="H5" s="25"/>
      <c r="I5" s="26"/>
      <c r="J5" s="26"/>
    </row>
    <row r="6" spans="1:22" ht="25.5" thickBot="1">
      <c r="B6" s="681"/>
      <c r="C6" s="682"/>
      <c r="D6" s="682"/>
      <c r="E6" s="683"/>
      <c r="G6" s="305"/>
      <c r="H6" s="148" t="s">
        <v>136</v>
      </c>
      <c r="I6" s="542" t="s">
        <v>831</v>
      </c>
      <c r="J6" s="654"/>
    </row>
    <row r="7" spans="1:22" ht="5.25" customHeight="1" thickBot="1">
      <c r="B7" s="681"/>
      <c r="C7" s="682"/>
      <c r="D7" s="682"/>
      <c r="E7" s="683"/>
      <c r="G7" s="306"/>
      <c r="H7" s="50"/>
      <c r="I7" s="679"/>
      <c r="J7" s="656"/>
    </row>
    <row r="8" spans="1:22" ht="36.75" customHeight="1" thickBot="1">
      <c r="B8" s="681"/>
      <c r="C8" s="682"/>
      <c r="D8" s="682"/>
      <c r="E8" s="683"/>
      <c r="G8" s="307"/>
      <c r="H8" s="49" t="s">
        <v>135</v>
      </c>
      <c r="I8" s="680"/>
      <c r="J8" s="658"/>
    </row>
    <row r="9" spans="1:22" ht="3.75" customHeight="1" thickBot="1">
      <c r="B9" s="681"/>
      <c r="C9" s="682"/>
      <c r="D9" s="682"/>
      <c r="E9" s="683"/>
      <c r="G9" s="306"/>
      <c r="H9" s="47"/>
      <c r="I9" s="32"/>
      <c r="J9" s="27"/>
    </row>
    <row r="10" spans="1:22" ht="39.75" customHeight="1" thickBot="1">
      <c r="B10" s="681"/>
      <c r="C10" s="682"/>
      <c r="D10" s="682"/>
      <c r="E10" s="683"/>
      <c r="G10" s="308"/>
      <c r="H10" s="53" t="s">
        <v>137</v>
      </c>
      <c r="I10" s="542" t="s">
        <v>832</v>
      </c>
      <c r="J10" s="543"/>
    </row>
    <row r="11" spans="1:22" ht="6" customHeight="1" thickBot="1">
      <c r="B11" s="681"/>
      <c r="C11" s="682"/>
      <c r="D11" s="682"/>
      <c r="E11" s="683"/>
      <c r="G11" s="309"/>
      <c r="H11" s="25"/>
      <c r="I11" s="544"/>
      <c r="J11" s="545"/>
    </row>
    <row r="12" spans="1:22" ht="30.75" customHeight="1" thickBot="1">
      <c r="B12" s="681"/>
      <c r="C12" s="682"/>
      <c r="D12" s="682"/>
      <c r="E12" s="683"/>
      <c r="G12" s="310"/>
      <c r="H12" s="49" t="s">
        <v>138</v>
      </c>
      <c r="I12" s="546"/>
      <c r="J12" s="547"/>
    </row>
    <row r="13" spans="1:22" ht="9" customHeight="1" thickBot="1">
      <c r="G13" s="311"/>
      <c r="H13" s="57"/>
      <c r="I13" s="32"/>
      <c r="J13" s="32"/>
    </row>
    <row r="14" spans="1:22" ht="27" customHeight="1" thickBot="1">
      <c r="B14" s="693"/>
      <c r="C14" s="694"/>
      <c r="D14" s="312"/>
      <c r="E14" s="79"/>
      <c r="F14" s="79"/>
      <c r="G14" s="313"/>
      <c r="H14" s="148" t="s">
        <v>104</v>
      </c>
      <c r="I14" s="522" t="s">
        <v>833</v>
      </c>
      <c r="J14" s="669"/>
    </row>
    <row r="15" spans="1:22" s="41" customFormat="1" ht="20.100000000000001" customHeight="1" thickTop="1">
      <c r="B15" s="695" t="s">
        <v>111</v>
      </c>
      <c r="C15" s="696"/>
      <c r="D15" s="697"/>
      <c r="E15" s="336" t="s">
        <v>134</v>
      </c>
      <c r="G15" s="314"/>
      <c r="H15" s="148" t="s">
        <v>428</v>
      </c>
      <c r="I15" s="676" t="s">
        <v>830</v>
      </c>
      <c r="J15" s="677"/>
      <c r="M15" s="315"/>
    </row>
    <row r="16" spans="1:22" s="41" customFormat="1" ht="30" customHeight="1">
      <c r="B16" s="698" t="s">
        <v>380</v>
      </c>
      <c r="C16" s="699"/>
      <c r="D16" s="700"/>
      <c r="E16" s="316"/>
      <c r="F16" s="317"/>
      <c r="G16" s="79"/>
      <c r="H16" s="318"/>
      <c r="M16" s="315"/>
    </row>
    <row r="17" spans="2:13" s="41" customFormat="1" ht="30" customHeight="1" thickBot="1">
      <c r="B17" s="702" t="s">
        <v>514</v>
      </c>
      <c r="C17" s="703"/>
      <c r="D17" s="703"/>
      <c r="E17" s="704"/>
      <c r="F17" s="19"/>
      <c r="G17" s="79"/>
      <c r="H17" s="318"/>
      <c r="M17" s="315"/>
    </row>
    <row r="18" spans="2:13" s="41" customFormat="1" ht="14.1" thickBot="1">
      <c r="B18" s="678"/>
      <c r="C18" s="678"/>
      <c r="D18" s="678"/>
      <c r="E18" s="678"/>
      <c r="F18" s="19"/>
      <c r="G18" s="79"/>
      <c r="H18" s="318"/>
      <c r="M18" s="315"/>
    </row>
    <row r="19" spans="2:13" s="41" customFormat="1" ht="14.1" thickBot="1">
      <c r="B19" s="678"/>
      <c r="C19" s="678"/>
      <c r="D19" s="678"/>
      <c r="E19" s="678"/>
      <c r="F19" s="19"/>
      <c r="G19" s="79"/>
      <c r="H19" s="319"/>
      <c r="I19" s="9"/>
      <c r="J19" s="9"/>
      <c r="M19" s="315"/>
    </row>
    <row r="20" spans="2:13" s="41" customFormat="1" ht="14.1" thickBot="1">
      <c r="B20" s="678"/>
      <c r="C20" s="678"/>
      <c r="D20" s="678"/>
      <c r="E20" s="678"/>
      <c r="F20" s="19"/>
      <c r="G20" s="79"/>
      <c r="H20" s="701"/>
      <c r="I20" s="701"/>
      <c r="J20" s="701"/>
      <c r="M20" s="315"/>
    </row>
    <row r="21" spans="2:13" s="41" customFormat="1" ht="14.1" thickBot="1">
      <c r="B21" s="678"/>
      <c r="C21" s="678"/>
      <c r="D21" s="678"/>
      <c r="E21" s="678"/>
      <c r="F21" s="19"/>
      <c r="G21" s="79"/>
      <c r="H21" s="23"/>
      <c r="I21" s="9"/>
      <c r="J21" s="9"/>
      <c r="M21" s="315"/>
    </row>
    <row r="22" spans="2:13" s="41" customFormat="1" ht="14.1" thickBot="1">
      <c r="B22" s="678"/>
      <c r="C22" s="678"/>
      <c r="D22" s="678"/>
      <c r="E22" s="678"/>
      <c r="F22" s="19"/>
      <c r="G22" s="79"/>
      <c r="H22" s="23"/>
      <c r="I22" s="9"/>
      <c r="J22" s="9"/>
      <c r="M22" s="315"/>
    </row>
    <row r="23" spans="2:13" s="41" customFormat="1" ht="14.1" thickBot="1">
      <c r="B23" s="678"/>
      <c r="C23" s="678"/>
      <c r="D23" s="678"/>
      <c r="E23" s="678"/>
      <c r="F23" s="19"/>
      <c r="G23" s="79"/>
      <c r="H23" s="23"/>
      <c r="I23" s="9"/>
      <c r="J23" s="9"/>
      <c r="M23" s="315"/>
    </row>
    <row r="24" spans="2:13" s="41" customFormat="1" ht="14.1" thickBot="1">
      <c r="B24" s="678"/>
      <c r="C24" s="678"/>
      <c r="D24" s="678"/>
      <c r="E24" s="678"/>
      <c r="F24" s="19"/>
      <c r="G24" s="684"/>
      <c r="H24" s="684"/>
      <c r="J24" s="320"/>
      <c r="K24" s="320"/>
      <c r="M24" s="315"/>
    </row>
    <row r="25" spans="2:13" s="41" customFormat="1" ht="30" customHeight="1">
      <c r="B25" s="689" t="s">
        <v>381</v>
      </c>
      <c r="C25" s="690"/>
      <c r="D25" s="691"/>
      <c r="E25" s="321" t="s">
        <v>515</v>
      </c>
      <c r="F25" s="317"/>
      <c r="G25" s="171"/>
      <c r="H25" s="171"/>
      <c r="J25" s="320"/>
      <c r="K25" s="320"/>
      <c r="M25" s="315"/>
    </row>
    <row r="26" spans="2:13" s="41" customFormat="1" ht="34.5" customHeight="1" thickBot="1">
      <c r="B26" s="322" t="s">
        <v>122</v>
      </c>
      <c r="C26" s="323" t="s">
        <v>121</v>
      </c>
      <c r="D26" s="323" t="s">
        <v>128</v>
      </c>
      <c r="E26" s="324" t="s">
        <v>112</v>
      </c>
      <c r="F26" s="317"/>
      <c r="G26" s="171"/>
      <c r="H26" s="171"/>
      <c r="J26" s="320"/>
      <c r="K26" s="320"/>
      <c r="M26" s="315"/>
    </row>
    <row r="27" spans="2:13" s="41" customFormat="1" ht="14.1" thickBot="1">
      <c r="B27" s="325"/>
      <c r="C27" s="326"/>
      <c r="D27" s="327"/>
      <c r="E27" s="327"/>
      <c r="F27" s="317"/>
      <c r="G27" s="171"/>
      <c r="H27" s="171"/>
      <c r="J27" s="320"/>
      <c r="K27" s="320"/>
      <c r="M27" s="315"/>
    </row>
    <row r="28" spans="2:13" s="41" customFormat="1" ht="14.1" thickBot="1">
      <c r="B28" s="325"/>
      <c r="C28" s="326"/>
      <c r="D28" s="325"/>
      <c r="E28" s="327"/>
      <c r="F28" s="317"/>
      <c r="G28" s="171"/>
      <c r="H28" s="171"/>
      <c r="J28" s="320"/>
      <c r="K28" s="320"/>
      <c r="M28" s="315"/>
    </row>
    <row r="29" spans="2:13" s="41" customFormat="1" ht="14.1" thickBot="1">
      <c r="B29" s="325"/>
      <c r="C29" s="326"/>
      <c r="D29" s="325"/>
      <c r="E29" s="327"/>
      <c r="F29" s="317"/>
      <c r="G29" s="171"/>
      <c r="H29" s="171"/>
      <c r="J29" s="320"/>
      <c r="K29" s="320"/>
      <c r="M29" s="315"/>
    </row>
    <row r="30" spans="2:13" s="41" customFormat="1" ht="14.1" thickBot="1">
      <c r="B30" s="325"/>
      <c r="C30" s="326"/>
      <c r="D30" s="325"/>
      <c r="E30" s="327"/>
      <c r="F30" s="317"/>
      <c r="G30" s="171"/>
      <c r="H30" s="171"/>
      <c r="J30" s="320"/>
      <c r="K30" s="320"/>
      <c r="M30" s="315"/>
    </row>
    <row r="31" spans="2:13" s="41" customFormat="1" ht="14.1" thickBot="1">
      <c r="B31" s="325"/>
      <c r="C31" s="326"/>
      <c r="D31" s="325"/>
      <c r="E31" s="327"/>
      <c r="F31" s="317"/>
      <c r="G31" s="171"/>
      <c r="H31" s="171"/>
      <c r="J31" s="320"/>
      <c r="K31" s="320"/>
      <c r="M31" s="315"/>
    </row>
    <row r="32" spans="2:13" s="41" customFormat="1" ht="14.1" thickBot="1">
      <c r="B32" s="325"/>
      <c r="C32" s="326"/>
      <c r="D32" s="325"/>
      <c r="E32" s="327"/>
      <c r="F32" s="317"/>
      <c r="G32" s="171"/>
      <c r="H32" s="171"/>
      <c r="J32" s="320"/>
      <c r="K32" s="320"/>
      <c r="M32" s="315"/>
    </row>
    <row r="33" spans="2:13" s="41" customFormat="1" ht="14.1" thickBot="1">
      <c r="B33" s="325"/>
      <c r="C33" s="326"/>
      <c r="D33" s="325"/>
      <c r="E33" s="327"/>
      <c r="F33" s="317"/>
      <c r="G33" s="171"/>
      <c r="H33" s="171"/>
      <c r="J33" s="320"/>
      <c r="K33" s="320"/>
      <c r="M33" s="315"/>
    </row>
    <row r="34" spans="2:13" s="41" customFormat="1" ht="14.1" thickBot="1">
      <c r="B34" s="325"/>
      <c r="C34" s="326"/>
      <c r="D34" s="325"/>
      <c r="E34" s="327"/>
      <c r="F34" s="317"/>
      <c r="G34" s="171"/>
      <c r="H34" s="171"/>
      <c r="J34" s="320"/>
      <c r="K34" s="320"/>
      <c r="M34" s="315"/>
    </row>
    <row r="35" spans="2:13" s="41" customFormat="1" ht="14.1" thickBot="1">
      <c r="B35" s="325"/>
      <c r="C35" s="326"/>
      <c r="D35" s="325"/>
      <c r="E35" s="327"/>
      <c r="F35" s="317"/>
      <c r="G35" s="171"/>
      <c r="H35" s="171"/>
      <c r="J35" s="320"/>
      <c r="K35" s="320"/>
      <c r="M35" s="315"/>
    </row>
    <row r="36" spans="2:13" s="41" customFormat="1" ht="30" customHeight="1">
      <c r="B36" s="685" t="s">
        <v>519</v>
      </c>
      <c r="C36" s="686"/>
      <c r="D36" s="688"/>
      <c r="E36" s="321" t="s">
        <v>516</v>
      </c>
      <c r="F36" s="171"/>
      <c r="G36" s="684"/>
      <c r="H36" s="684"/>
      <c r="J36" s="320"/>
      <c r="K36" s="291"/>
      <c r="M36" s="315"/>
    </row>
    <row r="37" spans="2:13" s="41" customFormat="1" ht="30" customHeight="1" thickBot="1">
      <c r="B37" s="328" t="s">
        <v>122</v>
      </c>
      <c r="C37" s="329" t="s">
        <v>121</v>
      </c>
      <c r="D37" s="329" t="s">
        <v>128</v>
      </c>
      <c r="E37" s="330" t="s">
        <v>112</v>
      </c>
      <c r="F37" s="171"/>
      <c r="G37" s="171"/>
      <c r="H37" s="171"/>
      <c r="M37" s="315"/>
    </row>
    <row r="38" spans="2:13" s="41" customFormat="1" ht="14.1" thickBot="1">
      <c r="B38" s="325"/>
      <c r="C38" s="326"/>
      <c r="D38" s="325"/>
      <c r="E38" s="327"/>
      <c r="F38" s="171"/>
      <c r="G38" s="171"/>
      <c r="H38" s="171"/>
      <c r="M38" s="315"/>
    </row>
    <row r="39" spans="2:13" s="41" customFormat="1" ht="14.1" thickBot="1">
      <c r="B39" s="325"/>
      <c r="C39" s="326"/>
      <c r="D39" s="325"/>
      <c r="E39" s="327"/>
      <c r="F39" s="171"/>
      <c r="G39" s="171"/>
      <c r="H39" s="171"/>
      <c r="M39" s="315"/>
    </row>
    <row r="40" spans="2:13" s="41" customFormat="1" ht="14.1" thickBot="1">
      <c r="B40" s="325"/>
      <c r="C40" s="326"/>
      <c r="D40" s="325"/>
      <c r="E40" s="327"/>
      <c r="F40" s="171"/>
      <c r="G40" s="171"/>
      <c r="H40" s="171"/>
      <c r="M40" s="315"/>
    </row>
    <row r="41" spans="2:13" s="41" customFormat="1" ht="14.1" thickBot="1">
      <c r="B41" s="325"/>
      <c r="C41" s="326"/>
      <c r="D41" s="325"/>
      <c r="E41" s="327"/>
      <c r="F41" s="171"/>
      <c r="G41" s="171"/>
      <c r="H41" s="171"/>
      <c r="M41" s="315"/>
    </row>
    <row r="42" spans="2:13" s="41" customFormat="1" ht="14.1" thickBot="1">
      <c r="B42" s="325"/>
      <c r="C42" s="326"/>
      <c r="D42" s="325"/>
      <c r="E42" s="327"/>
      <c r="F42" s="171"/>
      <c r="G42" s="171"/>
      <c r="H42" s="171"/>
      <c r="M42" s="315"/>
    </row>
    <row r="43" spans="2:13" s="41" customFormat="1" ht="14.1" thickBot="1">
      <c r="B43" s="325"/>
      <c r="C43" s="326"/>
      <c r="D43" s="325"/>
      <c r="E43" s="327"/>
      <c r="F43" s="171"/>
      <c r="G43" s="171"/>
      <c r="H43" s="171"/>
      <c r="M43" s="315"/>
    </row>
    <row r="44" spans="2:13" s="41" customFormat="1" ht="14.1" thickBot="1">
      <c r="B44" s="325"/>
      <c r="C44" s="326"/>
      <c r="D44" s="325"/>
      <c r="E44" s="327"/>
      <c r="F44" s="171"/>
      <c r="G44" s="171"/>
      <c r="H44" s="171"/>
      <c r="M44" s="315"/>
    </row>
    <row r="45" spans="2:13" s="41" customFormat="1" ht="14.1" thickBot="1">
      <c r="B45" s="325"/>
      <c r="C45" s="326"/>
      <c r="D45" s="325"/>
      <c r="E45" s="327"/>
      <c r="F45" s="171"/>
      <c r="G45" s="171"/>
      <c r="H45" s="171"/>
      <c r="M45" s="315"/>
    </row>
    <row r="46" spans="2:13" s="41" customFormat="1" ht="14.1" thickBot="1">
      <c r="B46" s="325"/>
      <c r="C46" s="326"/>
      <c r="D46" s="325"/>
      <c r="E46" s="327"/>
      <c r="F46" s="171"/>
      <c r="G46" s="171"/>
      <c r="H46" s="171"/>
      <c r="M46" s="315"/>
    </row>
    <row r="47" spans="2:13" s="41" customFormat="1" ht="14.1" thickBot="1">
      <c r="B47" s="325"/>
      <c r="C47" s="326"/>
      <c r="D47" s="325"/>
      <c r="E47" s="327"/>
      <c r="F47" s="171"/>
      <c r="G47" s="684"/>
      <c r="H47" s="684"/>
    </row>
    <row r="48" spans="2:13" s="41" customFormat="1" ht="30" customHeight="1">
      <c r="B48" s="685" t="s">
        <v>518</v>
      </c>
      <c r="C48" s="686"/>
      <c r="D48" s="687"/>
      <c r="E48" s="321" t="s">
        <v>517</v>
      </c>
      <c r="F48" s="171"/>
      <c r="G48" s="684"/>
      <c r="H48" s="684"/>
    </row>
    <row r="49" spans="2:8" s="41" customFormat="1" ht="34.5" customHeight="1" thickBot="1">
      <c r="B49" s="331" t="s">
        <v>122</v>
      </c>
      <c r="C49" s="329" t="s">
        <v>113</v>
      </c>
      <c r="D49" s="329" t="s">
        <v>436</v>
      </c>
      <c r="E49" s="330" t="s">
        <v>112</v>
      </c>
      <c r="F49" s="171"/>
      <c r="G49" s="171"/>
      <c r="H49" s="171"/>
    </row>
    <row r="50" spans="2:8" s="41" customFormat="1" ht="14.1" thickBot="1">
      <c r="B50" s="326"/>
      <c r="C50" s="327"/>
      <c r="D50" s="332"/>
      <c r="E50" s="325"/>
      <c r="F50" s="171"/>
      <c r="G50" s="171"/>
      <c r="H50" s="171"/>
    </row>
    <row r="51" spans="2:8" s="41" customFormat="1" ht="14.1" thickBot="1">
      <c r="B51" s="326"/>
      <c r="C51" s="327"/>
      <c r="D51" s="332"/>
      <c r="E51" s="325"/>
      <c r="F51" s="171"/>
      <c r="G51" s="171"/>
      <c r="H51" s="171"/>
    </row>
    <row r="52" spans="2:8" s="41" customFormat="1" ht="14.1" thickBot="1">
      <c r="B52" s="326"/>
      <c r="C52" s="327"/>
      <c r="D52" s="332"/>
      <c r="E52" s="325"/>
      <c r="F52" s="171"/>
      <c r="G52" s="171"/>
      <c r="H52" s="171"/>
    </row>
    <row r="53" spans="2:8" s="41" customFormat="1" ht="14.1" thickBot="1">
      <c r="B53" s="326"/>
      <c r="C53" s="327"/>
      <c r="D53" s="332"/>
      <c r="E53" s="325"/>
      <c r="F53" s="171"/>
      <c r="G53" s="171"/>
      <c r="H53" s="171"/>
    </row>
    <row r="54" spans="2:8" s="41" customFormat="1" ht="14.1" thickBot="1">
      <c r="B54" s="326"/>
      <c r="C54" s="327"/>
      <c r="D54" s="332"/>
      <c r="E54" s="325"/>
      <c r="F54" s="171"/>
      <c r="G54" s="171"/>
      <c r="H54" s="171"/>
    </row>
    <row r="55" spans="2:8" s="41" customFormat="1" ht="14.1" thickBot="1">
      <c r="B55" s="326"/>
      <c r="C55" s="327"/>
      <c r="D55" s="332"/>
      <c r="E55" s="325"/>
      <c r="F55" s="171"/>
      <c r="G55" s="171"/>
      <c r="H55" s="171"/>
    </row>
    <row r="56" spans="2:8" s="41" customFormat="1" ht="14.1" thickBot="1">
      <c r="B56" s="326"/>
      <c r="C56" s="327"/>
      <c r="D56" s="332"/>
      <c r="E56" s="325"/>
      <c r="F56" s="171"/>
      <c r="G56" s="171"/>
      <c r="H56" s="171"/>
    </row>
    <row r="57" spans="2:8" s="41" customFormat="1" ht="14.1" thickBot="1">
      <c r="B57" s="326"/>
      <c r="C57" s="327"/>
      <c r="D57" s="332"/>
      <c r="E57" s="325"/>
      <c r="F57" s="171"/>
      <c r="G57" s="171"/>
      <c r="H57" s="171"/>
    </row>
    <row r="58" spans="2:8" s="41" customFormat="1" ht="30" customHeight="1">
      <c r="B58" s="685" t="s">
        <v>520</v>
      </c>
      <c r="C58" s="686"/>
      <c r="D58" s="687"/>
      <c r="E58" s="321" t="s">
        <v>517</v>
      </c>
      <c r="F58" s="171"/>
      <c r="G58" s="684"/>
      <c r="H58" s="684"/>
    </row>
    <row r="59" spans="2:8" s="41" customFormat="1" ht="36" customHeight="1" thickBot="1">
      <c r="B59" s="331" t="s">
        <v>122</v>
      </c>
      <c r="C59" s="329" t="s">
        <v>121</v>
      </c>
      <c r="D59" s="329" t="s">
        <v>436</v>
      </c>
      <c r="E59" s="330" t="s">
        <v>112</v>
      </c>
      <c r="F59" s="171"/>
      <c r="G59" s="171"/>
      <c r="H59" s="171"/>
    </row>
    <row r="60" spans="2:8" s="41" customFormat="1" ht="14.1" thickBot="1">
      <c r="B60" s="325"/>
      <c r="C60" s="333" t="str">
        <f>IF(ISBLANK('A1'!B35), "",  'A1'!B35)</f>
        <v>Explanation of the berth and/or arm numbering convention</v>
      </c>
      <c r="D60" s="334" t="str">
        <f>IF(ISBLANK('A1'!C35), "",  'A1'!C35)</f>
        <v/>
      </c>
      <c r="E60" s="118" t="s">
        <v>521</v>
      </c>
      <c r="F60" s="171"/>
      <c r="G60" s="692"/>
      <c r="H60" s="692"/>
    </row>
    <row r="61" spans="2:8" s="41" customFormat="1" ht="14.1" thickBot="1">
      <c r="B61" s="325"/>
      <c r="C61" s="333" t="str">
        <f>IF(ISBLANK('A1'!B36), "",  'A1'!B36)</f>
        <v>Diagram with or explanation of loading arm connection combinations</v>
      </c>
      <c r="D61" s="334" t="str">
        <f>IF(ISBLANK('A1'!C36), "",  'A1'!C36)</f>
        <v/>
      </c>
      <c r="E61" s="118" t="s">
        <v>521</v>
      </c>
      <c r="F61" s="171"/>
      <c r="G61" s="684"/>
      <c r="H61" s="684"/>
    </row>
    <row r="62" spans="2:8" s="41" customFormat="1" ht="14.1" thickBot="1">
      <c r="B62" s="325"/>
      <c r="C62" s="333" t="str">
        <f>IF(ISBLANK('A2'!B40), "",  'A2'!B40)</f>
        <v>Safety Data Sheet (SDS)</v>
      </c>
      <c r="D62" s="334" t="str">
        <f>IF(ISBLANK('A2'!C40), "",  'A2'!C40)</f>
        <v/>
      </c>
      <c r="E62" s="118" t="s">
        <v>522</v>
      </c>
      <c r="F62" s="171"/>
      <c r="G62" s="684"/>
      <c r="H62" s="684"/>
    </row>
    <row r="63" spans="2:8" s="41" customFormat="1" ht="14.1" thickBot="1">
      <c r="B63" s="325"/>
      <c r="C63" s="333" t="str">
        <f>IF(ISBLANK('A2'!B41), "",  'A2'!B41)</f>
        <v>More details on any special services and/or products</v>
      </c>
      <c r="D63" s="334" t="str">
        <f>IF(ISBLANK('A2'!C41), "",  'A2'!C41)</f>
        <v/>
      </c>
      <c r="E63" s="118" t="s">
        <v>522</v>
      </c>
      <c r="F63" s="171"/>
      <c r="G63" s="684"/>
      <c r="H63" s="684"/>
    </row>
    <row r="64" spans="2:8" s="41" customFormat="1" ht="33" customHeight="1" thickBot="1">
      <c r="B64" s="325"/>
      <c r="C64" s="333" t="str">
        <f>IF(ISBLANK('A3'!B29), "",  'A3'!B29)</f>
        <v>Definitions and/or sketch of chart datum and/or water levels (LLW and HHW)</v>
      </c>
      <c r="D64" s="334" t="str">
        <f>IF(ISBLANK('A3'!C29), "",  'A3'!C29)</f>
        <v/>
      </c>
      <c r="E64" s="118" t="s">
        <v>523</v>
      </c>
      <c r="F64" s="171"/>
      <c r="G64" s="684"/>
      <c r="H64" s="684"/>
    </row>
    <row r="65" spans="2:8" s="41" customFormat="1" ht="31.5" customHeight="1" thickBot="1">
      <c r="B65" s="325"/>
      <c r="C65" s="333" t="str">
        <f>IF(ISBLANK('A4'!B38), "",  'A4'!B38)</f>
        <v>Sketch of the manifold and the distances between ship manifold centres</v>
      </c>
      <c r="D65" s="334" t="str">
        <f>IF(ISBLANK('A4'!C38), "",  'A4'!C38)</f>
        <v/>
      </c>
      <c r="E65" s="118" t="s">
        <v>524</v>
      </c>
      <c r="F65" s="171"/>
      <c r="G65" s="684"/>
      <c r="H65" s="684"/>
    </row>
    <row r="66" spans="2:8" s="41" customFormat="1" ht="14.1" thickBot="1">
      <c r="B66" s="325"/>
      <c r="C66" s="333" t="str">
        <f>IF(ISBLANK('A6'!B34), "", 'A6'!B34)</f>
        <v>Jetty plan view drawing</v>
      </c>
      <c r="D66" s="334" t="str">
        <f>IF(ISBLANK('A6'!C34), "", 'A6'!C34)</f>
        <v/>
      </c>
      <c r="E66" s="118" t="s">
        <v>525</v>
      </c>
      <c r="F66" s="171"/>
      <c r="G66" s="684"/>
      <c r="H66" s="684"/>
    </row>
    <row r="67" spans="2:8" s="41" customFormat="1" ht="14.1" thickBot="1">
      <c r="B67" s="325"/>
      <c r="C67" s="333" t="str">
        <f>IF(ISBLANK('A6'!B35), "", 'A6'!B35)</f>
        <v>Jetty cross-section drawing</v>
      </c>
      <c r="D67" s="334" t="str">
        <f>IF(ISBLANK('A6'!C35), "", 'A6'!C35)</f>
        <v/>
      </c>
      <c r="E67" s="118" t="s">
        <v>525</v>
      </c>
      <c r="F67" s="171"/>
      <c r="G67" s="684"/>
      <c r="H67" s="684"/>
    </row>
    <row r="68" spans="2:8" s="41" customFormat="1" ht="14.1" thickBot="1">
      <c r="B68" s="325"/>
      <c r="C68" s="333" t="str">
        <f>IF(ISBLANK('A7'!B27), "",'A7'!B27)</f>
        <v xml:space="preserve">More information on the hazardous area classification </v>
      </c>
      <c r="D68" s="334" t="str">
        <f>IF(ISBLANK('A7'!C27), "",'A7'!C27)</f>
        <v/>
      </c>
      <c r="E68" s="118" t="s">
        <v>526</v>
      </c>
      <c r="F68" s="171"/>
      <c r="G68" s="684"/>
      <c r="H68" s="684"/>
    </row>
    <row r="69" spans="2:8" s="41" customFormat="1" ht="14.1" thickBot="1">
      <c r="B69" s="325"/>
      <c r="C69" s="333" t="str">
        <f>IF(ISBLANK('A7'!B28), "",'A7'!B28)</f>
        <v>Drawing of the earthing arrangements</v>
      </c>
      <c r="D69" s="334" t="str">
        <f>IF(ISBLANK('A7'!C28), "",'A7'!C28)</f>
        <v/>
      </c>
      <c r="E69" s="118" t="s">
        <v>526</v>
      </c>
      <c r="F69" s="171"/>
      <c r="G69" s="684"/>
      <c r="H69" s="684"/>
    </row>
    <row r="70" spans="2:8" s="41" customFormat="1" ht="25.5" thickBot="1">
      <c r="B70" s="325"/>
      <c r="C70" s="333" t="s">
        <v>361</v>
      </c>
      <c r="D70" s="334" t="str">
        <f>IF(ISBLANK(B!D156), IF(B!D151="NO", "NO", ""),B!D156)</f>
        <v/>
      </c>
      <c r="E70" s="118" t="s">
        <v>527</v>
      </c>
      <c r="F70" s="171"/>
      <c r="G70" s="684"/>
      <c r="H70" s="684"/>
    </row>
    <row r="71" spans="2:8" s="41" customFormat="1" ht="25.5" thickBot="1">
      <c r="B71" s="325"/>
      <c r="C71" s="333" t="s">
        <v>362</v>
      </c>
      <c r="D71" s="334" t="str">
        <f>IF(ISBLANK(B!D163), IF(B!D157="NO", "NO", ""),B!D163)</f>
        <v/>
      </c>
      <c r="E71" s="118" t="s">
        <v>528</v>
      </c>
      <c r="F71" s="171"/>
      <c r="G71" s="684"/>
      <c r="H71" s="684"/>
    </row>
    <row r="72" spans="2:8" s="41" customFormat="1" ht="14.1" thickBot="1">
      <c r="B72" s="325"/>
      <c r="C72" s="325"/>
      <c r="D72" s="325"/>
      <c r="E72" s="325"/>
      <c r="F72" s="335"/>
    </row>
    <row r="73" spans="2:8" s="41" customFormat="1" ht="14.1" thickBot="1">
      <c r="B73" s="325"/>
      <c r="C73" s="325"/>
      <c r="D73" s="325"/>
      <c r="E73" s="325"/>
    </row>
    <row r="74" spans="2:8" s="41" customFormat="1" ht="14.1" thickBot="1">
      <c r="B74" s="325"/>
      <c r="C74" s="325"/>
      <c r="D74" s="325"/>
      <c r="E74" s="325"/>
    </row>
    <row r="75" spans="2:8" s="41" customFormat="1" ht="14.1" thickBot="1">
      <c r="B75" s="325"/>
      <c r="C75" s="325"/>
      <c r="D75" s="325"/>
      <c r="E75" s="325"/>
    </row>
    <row r="76" spans="2:8" s="41" customFormat="1" ht="14.1" thickBot="1">
      <c r="B76" s="325"/>
      <c r="C76" s="325"/>
      <c r="D76" s="325"/>
      <c r="E76" s="325"/>
    </row>
  </sheetData>
  <sheetProtection sheet="1" objects="1" scenarios="1" formatRows="0"/>
  <mergeCells count="41">
    <mergeCell ref="B4:E12"/>
    <mergeCell ref="G63:H63"/>
    <mergeCell ref="G58:H58"/>
    <mergeCell ref="G60:H60"/>
    <mergeCell ref="B3:E3"/>
    <mergeCell ref="G24:H24"/>
    <mergeCell ref="B14:C14"/>
    <mergeCell ref="G3:J3"/>
    <mergeCell ref="G4:J4"/>
    <mergeCell ref="I6:J8"/>
    <mergeCell ref="I10:J12"/>
    <mergeCell ref="I14:J14"/>
    <mergeCell ref="B15:D15"/>
    <mergeCell ref="B16:D16"/>
    <mergeCell ref="H20:J20"/>
    <mergeCell ref="B17:E17"/>
    <mergeCell ref="B18:E18"/>
    <mergeCell ref="G71:H71"/>
    <mergeCell ref="G64:H64"/>
    <mergeCell ref="G65:H65"/>
    <mergeCell ref="G66:H66"/>
    <mergeCell ref="G67:H67"/>
    <mergeCell ref="G68:H68"/>
    <mergeCell ref="G69:H69"/>
    <mergeCell ref="G70:H70"/>
    <mergeCell ref="I15:J15"/>
    <mergeCell ref="G61:H61"/>
    <mergeCell ref="G62:H62"/>
    <mergeCell ref="B58:D58"/>
    <mergeCell ref="B36:D36"/>
    <mergeCell ref="B21:E21"/>
    <mergeCell ref="B22:E22"/>
    <mergeCell ref="B23:E23"/>
    <mergeCell ref="B24:E24"/>
    <mergeCell ref="B25:D25"/>
    <mergeCell ref="B48:D48"/>
    <mergeCell ref="G48:H48"/>
    <mergeCell ref="G36:H36"/>
    <mergeCell ref="G47:H47"/>
    <mergeCell ref="B19:E19"/>
    <mergeCell ref="B20:E20"/>
  </mergeCells>
  <conditionalFormatting sqref="B38:E47 B50:E57 B60:B69 B70:E76">
    <cfRule type="containsBlanks" dxfId="542" priority="19">
      <formula>LEN(TRIM(B38))=0</formula>
    </cfRule>
  </conditionalFormatting>
  <conditionalFormatting sqref="D60:D69">
    <cfRule type="cellIs" dxfId="541" priority="9" operator="equal">
      <formula>"YES"</formula>
    </cfRule>
  </conditionalFormatting>
  <conditionalFormatting sqref="D59">
    <cfRule type="containsBlanks" dxfId="540" priority="14">
      <formula>LEN(TRIM(D59))=0</formula>
    </cfRule>
  </conditionalFormatting>
  <conditionalFormatting sqref="B27:E35">
    <cfRule type="containsBlanks" dxfId="539" priority="20">
      <formula>LEN(TRIM(B27))=0</formula>
    </cfRule>
  </conditionalFormatting>
  <conditionalFormatting sqref="C60:E69">
    <cfRule type="containsBlanks" dxfId="538" priority="21">
      <formula>LEN(TRIM(C60))=0</formula>
    </cfRule>
  </conditionalFormatting>
  <conditionalFormatting sqref="B18:B24">
    <cfRule type="containsBlanks" dxfId="537" priority="1">
      <formula>LEN(TRIM(B18))=0</formula>
    </cfRule>
  </conditionalFormatting>
  <dataValidations count="1">
    <dataValidation type="list" allowBlank="1" showInputMessage="1" showErrorMessage="1" sqref="D50:D57" xr:uid="{00000000-0002-0000-0900-000000000000}">
      <formula1>"YES, NO"</formula1>
    </dataValidation>
  </dataValidations>
  <pageMargins left="0.25" right="0.25" top="0.75" bottom="0.75"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EDE0781D27974787012D9063698481" ma:contentTypeVersion="12" ma:contentTypeDescription="Create a new document." ma:contentTypeScope="" ma:versionID="e4b2a08f96ee5291a5d6080d9053c5f4">
  <xsd:schema xmlns:xsd="http://www.w3.org/2001/XMLSchema" xmlns:xs="http://www.w3.org/2001/XMLSchema" xmlns:p="http://schemas.microsoft.com/office/2006/metadata/properties" xmlns:ns2="2ef8302e-8f7b-4343-8530-09abb4f9c698" xmlns:ns3="9e79899f-8433-4579-bcb1-791005b5f86e" targetNamespace="http://schemas.microsoft.com/office/2006/metadata/properties" ma:root="true" ma:fieldsID="07ff477aa11b92291e2f2fce22b24226" ns2:_="" ns3:_="">
    <xsd:import namespace="2ef8302e-8f7b-4343-8530-09abb4f9c698"/>
    <xsd:import namespace="9e79899f-8433-4579-bcb1-791005b5f86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f8302e-8f7b-4343-8530-09abb4f9c6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79899f-8433-4579-bcb1-791005b5f86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126E32-8547-4D26-B5FE-826D3B449994}">
  <ds:schemaRefs>
    <ds:schemaRef ds:uri="http://schemas.openxmlformats.org/package/2006/metadata/core-properties"/>
    <ds:schemaRef ds:uri="http://schemas.microsoft.com/office/2006/documentManagement/types"/>
    <ds:schemaRef ds:uri="http://purl.org/dc/elements/1.1/"/>
    <ds:schemaRef ds:uri="http://www.w3.org/XML/1998/namespace"/>
    <ds:schemaRef ds:uri="http://purl.org/dc/terms/"/>
    <ds:schemaRef ds:uri="http://purl.org/dc/dcmityp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42B4860A-8CB4-4AE6-9DEC-305152FFB967}"/>
</file>

<file path=customXml/itemProps3.xml><?xml version="1.0" encoding="utf-8"?>
<ds:datastoreItem xmlns:ds="http://schemas.openxmlformats.org/officeDocument/2006/customXml" ds:itemID="{EF2CFD47-205B-4A70-9437-216BACEEF1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Read Me</vt:lpstr>
      <vt:lpstr>A1</vt:lpstr>
      <vt:lpstr>A2</vt:lpstr>
      <vt:lpstr>A3</vt:lpstr>
      <vt:lpstr>A4</vt:lpstr>
      <vt:lpstr>A5</vt:lpstr>
      <vt:lpstr>A6</vt:lpstr>
      <vt:lpstr>A7</vt:lpstr>
      <vt:lpstr>A8</vt:lpstr>
      <vt:lpstr>B</vt:lpstr>
      <vt:lpstr>C</vt:lpstr>
      <vt:lpstr>'A1'!Print_Area</vt:lpstr>
      <vt:lpstr>'A2'!Print_Area</vt:lpstr>
      <vt:lpstr>'A3'!Print_Area</vt:lpstr>
      <vt:lpstr>'A4'!Print_Area</vt:lpstr>
      <vt:lpstr>'A5'!Print_Area</vt:lpstr>
      <vt:lpstr>'A6'!Print_Area</vt:lpstr>
      <vt:lpstr>B!Print_Area</vt:lpstr>
      <vt:lpstr>'C'!Print_Area</vt:lpstr>
      <vt:lpstr>'Read Me'!Print_Area</vt:lpstr>
      <vt:lpstr>'A6'!Print_Titles</vt:lpstr>
      <vt:lpstr>B!Print_Titles</vt:lpstr>
      <vt:lpstr>'C'!Print_Titles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Brown</dc:creator>
  <cp:lastModifiedBy>Tom Manning</cp:lastModifiedBy>
  <cp:lastPrinted>2019-12-11T15:04:48Z</cp:lastPrinted>
  <dcterms:created xsi:type="dcterms:W3CDTF">2006-09-16T00:00:00Z</dcterms:created>
  <dcterms:modified xsi:type="dcterms:W3CDTF">2020-11-13T16:43:36Z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0x01010026EDE0781D27974787012D9063698481</vt:lpwstr>
  </property>
  <property fmtid="{D5CDD505-2E9C-101B-9397-08002B2CF9AE}" pid="3" name="SAEFLegalEntity">
    <vt:lpwstr>4;#Shell Global Solutions International B.V.|c97403e1-4af2-48b1-b9b1-50ae27f1fcb2</vt:lpwstr>
  </property>
  <property fmtid="{D5CDD505-2E9C-101B-9397-08002B2CF9AE}" pid="4" name="SAEFExportControlClassification">
    <vt:lpwstr>9;#US content - Non Controlled (EAR99)|28f925a0-3150-42d2-9202-9af8bad33ffa</vt:lpwstr>
  </property>
  <property fmtid="{D5CDD505-2E9C-101B-9397-08002B2CF9AE}" pid="5" name="Country0">
    <vt:lpwstr/>
  </property>
  <property fmtid="{D5CDD505-2E9C-101B-9397-08002B2CF9AE}" pid="6" name="StrategicTheme">
    <vt:lpwstr>22;#Integrated Gas|af963ddd-f51e-4158-b73f-689427e3e891</vt:lpwstr>
  </property>
  <property fmtid="{D5CDD505-2E9C-101B-9397-08002B2CF9AE}" pid="7" name="SAEFWorkgroupID">
    <vt:lpwstr>5;#Upstream _ Single File Plan - 22022|d3ed65c1-761d-4a84-a678-924ffd6ed182</vt:lpwstr>
  </property>
  <property fmtid="{D5CDD505-2E9C-101B-9397-08002B2CF9AE}" pid="8" name="SAEFGlobalFunction">
    <vt:lpwstr>3;#Not Applicable|ddce64fb-3cb8-4cd9-8e3d-0fe554247fd1</vt:lpwstr>
  </property>
  <property fmtid="{D5CDD505-2E9C-101B-9397-08002B2CF9AE}" pid="9" name="SAEFBusinessUnitRegion">
    <vt:lpwstr>2;#Project ＆ Engineering Services|be792736-b732-410b-a326-4d07234adfa0</vt:lpwstr>
  </property>
  <property fmtid="{D5CDD505-2E9C-101B-9397-08002B2CF9AE}" pid="10" name="ExpertiseArea">
    <vt:lpwstr>38;#Onshore Geotechnical|77b81247-4012-47e7-a041-50918d5745f1</vt:lpwstr>
  </property>
  <property fmtid="{D5CDD505-2E9C-101B-9397-08002B2CF9AE}" pid="11" name="SAEFCountryOfJurisdiction">
    <vt:lpwstr>7;#NETHERLANDS|54565ecb-470f-40ea-a584-819150a65a13</vt:lpwstr>
  </property>
  <property fmtid="{D5CDD505-2E9C-101B-9397-08002B2CF9AE}" pid="12" name="OpportunityRealisationPhase">
    <vt:lpwstr/>
  </property>
  <property fmtid="{D5CDD505-2E9C-101B-9397-08002B2CF9AE}" pid="13" name="SAEFLanguage">
    <vt:lpwstr>6;#English|bd3ad5ee-f0c3-40aa-8cc8-36ef09940af3</vt:lpwstr>
  </property>
  <property fmtid="{D5CDD505-2E9C-101B-9397-08002B2CF9AE}" pid="14" name="SAEFDocumentType">
    <vt:lpwstr>13;#_Information of Temporary Value (IoTV) [ARM]|dc22de30-e040-4f6f-a405-8651aa46b527</vt:lpwstr>
  </property>
  <property fmtid="{D5CDD505-2E9C-101B-9397-08002B2CF9AE}" pid="15" name="SAEFBusiness">
    <vt:lpwstr>1;#Projects ＆ Technology|71ef976b-0896-446b-8541-fe6e77f226a6</vt:lpwstr>
  </property>
  <property fmtid="{D5CDD505-2E9C-101B-9397-08002B2CF9AE}" pid="16" name="SAEFSecurityClassification">
    <vt:lpwstr>8;#Restricted|21aa7f98-4035-4019-a764-107acb7269af</vt:lpwstr>
  </property>
  <property fmtid="{D5CDD505-2E9C-101B-9397-08002B2CF9AE}" pid="17" name="SAEFBusinessProcess">
    <vt:lpwstr>10;#All - Records Management|1f68a0f2-47ab-4887-8df5-7c0616d5ad90</vt:lpwstr>
  </property>
  <property fmtid="{D5CDD505-2E9C-101B-9397-08002B2CF9AE}" pid="18" name="_dlc_DocIdItemGuid">
    <vt:lpwstr>844568a3-41a7-40fc-a91a-3074a17de0b4</vt:lpwstr>
  </property>
  <property fmtid="{D5CDD505-2E9C-101B-9397-08002B2CF9AE}" pid="19" name="SAEFDocumentStatus">
    <vt:lpwstr>11;#Draft|1c86f377-7d91-4c95-bd5b-c18c83fe0aa5</vt:lpwstr>
  </property>
  <property fmtid="{D5CDD505-2E9C-101B-9397-08002B2CF9AE}" pid="20" name="KnowledgeType">
    <vt:lpwstr>31;#Guide|ade93c45-03c1-4f9e-8645-6710046b5070</vt:lpwstr>
  </property>
</Properties>
</file>